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RU KAWAMURA\Desktop\"/>
    </mc:Choice>
  </mc:AlternateContent>
  <bookViews>
    <workbookView xWindow="0" yWindow="0" windowWidth="19200" windowHeight="8570"/>
  </bookViews>
  <sheets>
    <sheet name="Sheet1" sheetId="1" r:id="rId1"/>
  </sheets>
  <externalReferences>
    <externalReference r:id="rId2"/>
  </externalReferences>
  <definedNames>
    <definedName name="チーム">[1]資料!$B$2:$B$24</definedName>
    <definedName name="記録">[1]資料!$J$104:$J$128</definedName>
    <definedName name="勝敗">[1]資料!$Q$1:$Q$2</definedName>
    <definedName name="審判">[1]資料!$F$28:$F$100</definedName>
    <definedName name="放送">[1]資料!$N$132:$N$149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9" i="1" l="1"/>
  <c r="G228" i="1"/>
  <c r="AM226" i="1"/>
  <c r="AL226" i="1"/>
  <c r="H226" i="1"/>
  <c r="AM225" i="1"/>
  <c r="AL225" i="1"/>
  <c r="H225" i="1"/>
  <c r="AF223" i="1"/>
  <c r="G219" i="1"/>
  <c r="G218" i="1"/>
  <c r="AM216" i="1"/>
  <c r="AL216" i="1"/>
  <c r="H216" i="1"/>
  <c r="AM215" i="1"/>
  <c r="AL215" i="1"/>
  <c r="H215" i="1"/>
  <c r="AF213" i="1"/>
  <c r="A211" i="1"/>
  <c r="G207" i="1"/>
  <c r="G206" i="1"/>
  <c r="AM204" i="1"/>
  <c r="AL204" i="1"/>
  <c r="H204" i="1"/>
  <c r="AM203" i="1"/>
  <c r="AL203" i="1"/>
  <c r="H203" i="1"/>
  <c r="AF201" i="1"/>
  <c r="G197" i="1"/>
  <c r="G196" i="1"/>
  <c r="AM194" i="1"/>
  <c r="AL194" i="1"/>
  <c r="H194" i="1"/>
  <c r="AM193" i="1"/>
  <c r="AL193" i="1"/>
  <c r="H193" i="1"/>
  <c r="AF191" i="1"/>
  <c r="G187" i="1"/>
  <c r="G186" i="1"/>
  <c r="AM184" i="1"/>
  <c r="AL184" i="1"/>
  <c r="H184" i="1"/>
  <c r="AM183" i="1"/>
  <c r="AL183" i="1"/>
  <c r="H183" i="1"/>
  <c r="AF181" i="1"/>
  <c r="G177" i="1"/>
  <c r="G176" i="1"/>
  <c r="AM174" i="1"/>
  <c r="AL174" i="1"/>
  <c r="H174" i="1"/>
  <c r="AM173" i="1"/>
  <c r="AL173" i="1"/>
  <c r="H173" i="1"/>
  <c r="AF171" i="1"/>
  <c r="A169" i="1"/>
  <c r="G165" i="1"/>
  <c r="G164" i="1"/>
  <c r="AM162" i="1"/>
  <c r="AL162" i="1"/>
  <c r="H162" i="1"/>
  <c r="AM161" i="1"/>
  <c r="AL161" i="1"/>
  <c r="H161" i="1"/>
  <c r="AF159" i="1"/>
  <c r="G155" i="1"/>
  <c r="G154" i="1"/>
  <c r="AM152" i="1"/>
  <c r="AL152" i="1"/>
  <c r="H152" i="1"/>
  <c r="AM151" i="1"/>
  <c r="AL151" i="1"/>
  <c r="H151" i="1"/>
  <c r="AF149" i="1"/>
  <c r="G145" i="1"/>
  <c r="G144" i="1"/>
  <c r="AM142" i="1"/>
  <c r="AL142" i="1"/>
  <c r="H142" i="1"/>
  <c r="AM141" i="1"/>
  <c r="AL141" i="1"/>
  <c r="H141" i="1"/>
  <c r="AF139" i="1"/>
  <c r="G135" i="1"/>
  <c r="G134" i="1"/>
  <c r="AM132" i="1"/>
  <c r="AL132" i="1"/>
  <c r="H132" i="1"/>
  <c r="AM131" i="1"/>
  <c r="AL131" i="1"/>
  <c r="H131" i="1"/>
  <c r="AF129" i="1"/>
  <c r="A127" i="1"/>
  <c r="G123" i="1"/>
  <c r="G122" i="1"/>
  <c r="AM120" i="1"/>
  <c r="AL120" i="1"/>
  <c r="H120" i="1"/>
  <c r="AM119" i="1"/>
  <c r="AL119" i="1"/>
  <c r="H119" i="1"/>
  <c r="AF117" i="1"/>
  <c r="G113" i="1"/>
  <c r="G112" i="1"/>
  <c r="AM110" i="1"/>
  <c r="AL110" i="1"/>
  <c r="H110" i="1"/>
  <c r="AM109" i="1"/>
  <c r="AL109" i="1"/>
  <c r="H109" i="1"/>
  <c r="AF107" i="1"/>
  <c r="G103" i="1"/>
  <c r="G102" i="1"/>
  <c r="AM100" i="1"/>
  <c r="AL100" i="1"/>
  <c r="H100" i="1"/>
  <c r="AM99" i="1"/>
  <c r="AL99" i="1"/>
  <c r="H99" i="1"/>
  <c r="AF97" i="1"/>
  <c r="G93" i="1"/>
  <c r="G92" i="1"/>
  <c r="AM90" i="1"/>
  <c r="AL90" i="1"/>
  <c r="H90" i="1"/>
  <c r="AM89" i="1"/>
  <c r="AL89" i="1"/>
  <c r="H89" i="1"/>
  <c r="AF87" i="1"/>
  <c r="A85" i="1"/>
  <c r="G81" i="1"/>
  <c r="G80" i="1"/>
  <c r="AM78" i="1"/>
  <c r="AL78" i="1"/>
  <c r="H78" i="1"/>
  <c r="AM77" i="1"/>
  <c r="AL77" i="1"/>
  <c r="H77" i="1"/>
  <c r="AF75" i="1"/>
  <c r="G71" i="1"/>
  <c r="G70" i="1"/>
  <c r="AM68" i="1"/>
  <c r="AL68" i="1"/>
  <c r="H68" i="1"/>
  <c r="AM67" i="1"/>
  <c r="AL67" i="1"/>
  <c r="H67" i="1"/>
  <c r="AF65" i="1"/>
  <c r="G61" i="1"/>
  <c r="G60" i="1"/>
  <c r="AM58" i="1"/>
  <c r="AL58" i="1"/>
  <c r="H58" i="1"/>
  <c r="AM57" i="1"/>
  <c r="AL57" i="1"/>
  <c r="H57" i="1"/>
  <c r="AF55" i="1"/>
  <c r="G51" i="1"/>
  <c r="G50" i="1"/>
  <c r="AM48" i="1"/>
  <c r="AL48" i="1"/>
  <c r="H48" i="1"/>
  <c r="AM47" i="1"/>
  <c r="AL47" i="1"/>
  <c r="H47" i="1"/>
  <c r="AF45" i="1"/>
  <c r="A43" i="1"/>
  <c r="G39" i="1"/>
  <c r="G38" i="1"/>
  <c r="AM36" i="1"/>
  <c r="AL36" i="1"/>
  <c r="H36" i="1"/>
  <c r="AM35" i="1"/>
  <c r="AL35" i="1"/>
  <c r="H35" i="1"/>
  <c r="AF33" i="1"/>
  <c r="G29" i="1"/>
  <c r="G28" i="1"/>
  <c r="AM26" i="1"/>
  <c r="AL26" i="1"/>
  <c r="H26" i="1"/>
  <c r="AM25" i="1"/>
  <c r="AL25" i="1"/>
  <c r="H25" i="1"/>
  <c r="AM23" i="1"/>
  <c r="AM33" i="1" s="1"/>
  <c r="AM45" i="1" s="1"/>
  <c r="AM55" i="1" s="1"/>
  <c r="AM65" i="1" s="1"/>
  <c r="AM75" i="1" s="1"/>
  <c r="AM87" i="1" s="1"/>
  <c r="AM97" i="1" s="1"/>
  <c r="AM107" i="1" s="1"/>
  <c r="AM117" i="1" s="1"/>
  <c r="AM129" i="1" s="1"/>
  <c r="AM139" i="1" s="1"/>
  <c r="AM149" i="1" s="1"/>
  <c r="AM159" i="1" s="1"/>
  <c r="AM171" i="1" s="1"/>
  <c r="AM181" i="1" s="1"/>
  <c r="AM191" i="1" s="1"/>
  <c r="AM201" i="1" s="1"/>
  <c r="AM213" i="1" s="1"/>
  <c r="AM223" i="1" s="1"/>
  <c r="AF23" i="1"/>
  <c r="G19" i="1"/>
  <c r="G18" i="1"/>
  <c r="AM16" i="1"/>
  <c r="AL16" i="1"/>
  <c r="H16" i="1"/>
  <c r="AM15" i="1"/>
  <c r="AL15" i="1"/>
  <c r="H15" i="1"/>
  <c r="AM13" i="1"/>
  <c r="AF13" i="1"/>
  <c r="G9" i="1"/>
  <c r="G8" i="1"/>
  <c r="AM6" i="1"/>
  <c r="AL6" i="1"/>
  <c r="H6" i="1"/>
  <c r="AM5" i="1"/>
  <c r="AL5" i="1"/>
  <c r="H5" i="1"/>
  <c r="AF3" i="1"/>
  <c r="A1" i="1"/>
</calcChain>
</file>

<file path=xl/sharedStrings.xml><?xml version="1.0" encoding="utf-8"?>
<sst xmlns="http://schemas.openxmlformats.org/spreadsheetml/2006/main" count="1078" uniqueCount="250">
  <si>
    <t>１回戦</t>
    <rPh sb="1" eb="3">
      <t>カイセン</t>
    </rPh>
    <phoneticPr fontId="5"/>
  </si>
  <si>
    <t>[試合開始]</t>
    <rPh sb="1" eb="3">
      <t>シアイ</t>
    </rPh>
    <rPh sb="3" eb="5">
      <t>カイシ</t>
    </rPh>
    <phoneticPr fontId="5"/>
  </si>
  <si>
    <t>[試合終了]</t>
    <rPh sb="1" eb="3">
      <t>シアイ</t>
    </rPh>
    <rPh sb="3" eb="5">
      <t>シュウリョウ</t>
    </rPh>
    <phoneticPr fontId="5"/>
  </si>
  <si>
    <t>[中断時間]</t>
    <rPh sb="1" eb="3">
      <t>チュウダン</t>
    </rPh>
    <rPh sb="3" eb="5">
      <t>ジカン</t>
    </rPh>
    <phoneticPr fontId="5"/>
  </si>
  <si>
    <t>[試合時間]</t>
    <rPh sb="1" eb="3">
      <t>シアイ</t>
    </rPh>
    <rPh sb="3" eb="5">
      <t>ジカン</t>
    </rPh>
    <phoneticPr fontId="5"/>
  </si>
  <si>
    <t>試合番号</t>
    <rPh sb="0" eb="2">
      <t>シアイ</t>
    </rPh>
    <rPh sb="2" eb="4">
      <t>バンゴウ</t>
    </rPh>
    <phoneticPr fontId="5"/>
  </si>
  <si>
    <t>チーム名</t>
    <rPh sb="3" eb="4">
      <t>メイ</t>
    </rPh>
    <phoneticPr fontId="5"/>
  </si>
  <si>
    <t>計</t>
    <rPh sb="0" eb="1">
      <t>ケイ</t>
    </rPh>
    <phoneticPr fontId="5"/>
  </si>
  <si>
    <t>金沢学院大学</t>
    <rPh sb="0" eb="2">
      <t>カナザワ</t>
    </rPh>
    <rPh sb="2" eb="4">
      <t>ガクイン</t>
    </rPh>
    <rPh sb="4" eb="6">
      <t>ダイガク</t>
    </rPh>
    <phoneticPr fontId="5"/>
  </si>
  <si>
    <t>４回コールド</t>
    <rPh sb="1" eb="2">
      <t>カイ</t>
    </rPh>
    <phoneticPr fontId="5"/>
  </si>
  <si>
    <t>順天堂大学</t>
    <rPh sb="0" eb="3">
      <t>ジュンテンドウ</t>
    </rPh>
    <rPh sb="3" eb="5">
      <t>ダイガク</t>
    </rPh>
    <phoneticPr fontId="5"/>
  </si>
  <si>
    <t>審判</t>
    <rPh sb="0" eb="2">
      <t>シンパン</t>
    </rPh>
    <phoneticPr fontId="5"/>
  </si>
  <si>
    <t>球審</t>
    <phoneticPr fontId="5"/>
  </si>
  <si>
    <t>綿引佐智子</t>
    <rPh sb="0" eb="2">
      <t>ワタビキ</t>
    </rPh>
    <rPh sb="2" eb="5">
      <t>サチコ</t>
    </rPh>
    <phoneticPr fontId="5"/>
  </si>
  <si>
    <t>1塁</t>
    <rPh sb="1" eb="2">
      <t>ルイ</t>
    </rPh>
    <phoneticPr fontId="5"/>
  </si>
  <si>
    <t>齋藤敏雄</t>
    <rPh sb="0" eb="2">
      <t>サイトウ</t>
    </rPh>
    <rPh sb="2" eb="4">
      <t>トシオ</t>
    </rPh>
    <phoneticPr fontId="5"/>
  </si>
  <si>
    <t>2塁</t>
    <rPh sb="1" eb="2">
      <t>ルイ</t>
    </rPh>
    <phoneticPr fontId="5"/>
  </si>
  <si>
    <t>市原信男</t>
    <rPh sb="0" eb="2">
      <t>イチハラ</t>
    </rPh>
    <rPh sb="2" eb="4">
      <t>ノブオ</t>
    </rPh>
    <phoneticPr fontId="5"/>
  </si>
  <si>
    <t>3塁</t>
    <rPh sb="1" eb="2">
      <t>ルイ</t>
    </rPh>
    <phoneticPr fontId="5"/>
  </si>
  <si>
    <t>平松良一</t>
    <rPh sb="0" eb="2">
      <t>ヒラマツ</t>
    </rPh>
    <rPh sb="2" eb="4">
      <t>リョウイチ</t>
    </rPh>
    <phoneticPr fontId="5"/>
  </si>
  <si>
    <t>記録員</t>
    <rPh sb="0" eb="3">
      <t>キロクイン</t>
    </rPh>
    <phoneticPr fontId="5"/>
  </si>
  <si>
    <t>矢口博文</t>
    <rPh sb="0" eb="4">
      <t>ヤグチヒロフミ</t>
    </rPh>
    <phoneticPr fontId="5"/>
  </si>
  <si>
    <t>放送</t>
    <rPh sb="0" eb="2">
      <t>ホウソウ</t>
    </rPh>
    <phoneticPr fontId="5"/>
  </si>
  <si>
    <t>嶽澤成美</t>
    <rPh sb="0" eb="2">
      <t>ダケサワ</t>
    </rPh>
    <rPh sb="2" eb="4">
      <t>ナルミ</t>
    </rPh>
    <phoneticPr fontId="5"/>
  </si>
  <si>
    <t>投－捕</t>
    <rPh sb="0" eb="1">
      <t>トウ</t>
    </rPh>
    <rPh sb="2" eb="3">
      <t>ツカ</t>
    </rPh>
    <phoneticPr fontId="5"/>
  </si>
  <si>
    <t>先攻</t>
    <rPh sb="0" eb="2">
      <t>センコウ</t>
    </rPh>
    <phoneticPr fontId="5"/>
  </si>
  <si>
    <t>徳原 萌､○大和未沙､
高岡理沙､羽生千明</t>
    <rPh sb="0" eb="2">
      <t>トクハラ</t>
    </rPh>
    <rPh sb="3" eb="4">
      <t>メグ</t>
    </rPh>
    <rPh sb="6" eb="8">
      <t>ヤマト</t>
    </rPh>
    <rPh sb="8" eb="10">
      <t>ミサ</t>
    </rPh>
    <rPh sb="12" eb="14">
      <t>タカオカ</t>
    </rPh>
    <rPh sb="14" eb="16">
      <t>リサ</t>
    </rPh>
    <rPh sb="17" eb="19">
      <t>ハニュウ</t>
    </rPh>
    <rPh sb="19" eb="21">
      <t>チアキ</t>
    </rPh>
    <phoneticPr fontId="5"/>
  </si>
  <si>
    <t>－</t>
    <phoneticPr fontId="5"/>
  </si>
  <si>
    <t>上之浦成美</t>
    <rPh sb="0" eb="1">
      <t>ウエ</t>
    </rPh>
    <rPh sb="1" eb="2">
      <t>ノ</t>
    </rPh>
    <rPh sb="2" eb="3">
      <t>ウラ</t>
    </rPh>
    <rPh sb="3" eb="5">
      <t>ナルミ</t>
    </rPh>
    <phoneticPr fontId="5"/>
  </si>
  <si>
    <t>後攻</t>
    <rPh sb="0" eb="2">
      <t>コウコウ</t>
    </rPh>
    <phoneticPr fontId="5"/>
  </si>
  <si>
    <t>●</t>
  </si>
  <si>
    <t>大倉紗良､郡司優花</t>
    <rPh sb="0" eb="2">
      <t>オオクラ</t>
    </rPh>
    <rPh sb="2" eb="4">
      <t>サラ</t>
    </rPh>
    <rPh sb="5" eb="6">
      <t>グン</t>
    </rPh>
    <rPh sb="6" eb="7">
      <t>ジ</t>
    </rPh>
    <rPh sb="7" eb="9">
      <t>ユウカ</t>
    </rPh>
    <phoneticPr fontId="5"/>
  </si>
  <si>
    <t>岩松遙希､樋口栞</t>
    <rPh sb="0" eb="2">
      <t>イワマツ</t>
    </rPh>
    <rPh sb="2" eb="3">
      <t>ハル</t>
    </rPh>
    <rPh sb="3" eb="4">
      <t>キ</t>
    </rPh>
    <rPh sb="5" eb="7">
      <t>ヒグチ</t>
    </rPh>
    <rPh sb="7" eb="8">
      <t>シオリ</t>
    </rPh>
    <phoneticPr fontId="5"/>
  </si>
  <si>
    <t>(先攻)</t>
  </si>
  <si>
    <t>本塁打</t>
  </si>
  <si>
    <t>松谷麻梨亜</t>
    <rPh sb="0" eb="2">
      <t>マツタニ</t>
    </rPh>
    <rPh sb="2" eb="3">
      <t>マ</t>
    </rPh>
    <rPh sb="3" eb="4">
      <t>リ</t>
    </rPh>
    <rPh sb="4" eb="5">
      <t>ア</t>
    </rPh>
    <phoneticPr fontId="5"/>
  </si>
  <si>
    <t>三塁打</t>
  </si>
  <si>
    <t>中島 雅</t>
    <rPh sb="0" eb="2">
      <t>ナカジマ</t>
    </rPh>
    <rPh sb="3" eb="4">
      <t>ミヤビ</t>
    </rPh>
    <phoneticPr fontId="5"/>
  </si>
  <si>
    <t>二塁打</t>
  </si>
  <si>
    <t>中島 雅､山本かな､
奥村真悠②､上之浦成美</t>
    <rPh sb="0" eb="2">
      <t>ナカジマ</t>
    </rPh>
    <rPh sb="3" eb="4">
      <t>ミヤビ</t>
    </rPh>
    <rPh sb="5" eb="7">
      <t>ヤマモト</t>
    </rPh>
    <rPh sb="11" eb="13">
      <t>オクムラ</t>
    </rPh>
    <rPh sb="13" eb="14">
      <t>マ</t>
    </rPh>
    <rPh sb="14" eb="15">
      <t>ユウ</t>
    </rPh>
    <rPh sb="17" eb="20">
      <t>ウエノウラ</t>
    </rPh>
    <rPh sb="20" eb="22">
      <t>ナルミ</t>
    </rPh>
    <phoneticPr fontId="5"/>
  </si>
  <si>
    <t>(後攻)</t>
  </si>
  <si>
    <t>－－－</t>
  </si>
  <si>
    <t>日本女子体育大学</t>
    <rPh sb="0" eb="2">
      <t>ニホン</t>
    </rPh>
    <rPh sb="2" eb="4">
      <t>ジョシ</t>
    </rPh>
    <rPh sb="4" eb="6">
      <t>タイイク</t>
    </rPh>
    <rPh sb="6" eb="8">
      <t>ダイガク</t>
    </rPh>
    <phoneticPr fontId="5"/>
  </si>
  <si>
    <t>東海大学</t>
    <rPh sb="0" eb="2">
      <t>トウカイ</t>
    </rPh>
    <rPh sb="2" eb="4">
      <t>ダイガク</t>
    </rPh>
    <phoneticPr fontId="5"/>
  </si>
  <si>
    <t>x</t>
    <phoneticPr fontId="5"/>
  </si>
  <si>
    <t>球審</t>
    <phoneticPr fontId="5"/>
  </si>
  <si>
    <t>宮下しおり</t>
    <rPh sb="0" eb="2">
      <t>ミヤシタ</t>
    </rPh>
    <phoneticPr fontId="5"/>
  </si>
  <si>
    <t>坪木敏正</t>
    <rPh sb="0" eb="2">
      <t>ツボキ</t>
    </rPh>
    <rPh sb="2" eb="4">
      <t>トシマサ</t>
    </rPh>
    <phoneticPr fontId="5"/>
  </si>
  <si>
    <t>三沢 毅</t>
    <rPh sb="0" eb="2">
      <t>ミサワ</t>
    </rPh>
    <rPh sb="3" eb="4">
      <t>ツヨシ</t>
    </rPh>
    <phoneticPr fontId="5"/>
  </si>
  <si>
    <t>春日宏之</t>
    <rPh sb="0" eb="2">
      <t>カスガ</t>
    </rPh>
    <rPh sb="2" eb="4">
      <t>ヒロユキ</t>
    </rPh>
    <phoneticPr fontId="5"/>
  </si>
  <si>
    <t>須田里子</t>
    <rPh sb="0" eb="2">
      <t>スダ</t>
    </rPh>
    <rPh sb="2" eb="4">
      <t>サトコ</t>
    </rPh>
    <phoneticPr fontId="5"/>
  </si>
  <si>
    <t>鳥羽二三子</t>
    <rPh sb="0" eb="2">
      <t>トバ</t>
    </rPh>
    <rPh sb="2" eb="5">
      <t>フミコ</t>
    </rPh>
    <phoneticPr fontId="5"/>
  </si>
  <si>
    <t>真鍋 梓､鈴木美帆</t>
    <rPh sb="0" eb="2">
      <t>マナベ</t>
    </rPh>
    <rPh sb="3" eb="4">
      <t>アヅサ</t>
    </rPh>
    <rPh sb="5" eb="7">
      <t>スズキ</t>
    </rPh>
    <rPh sb="7" eb="9">
      <t>ミホ</t>
    </rPh>
    <phoneticPr fontId="5"/>
  </si>
  <si>
    <t>－</t>
    <phoneticPr fontId="5"/>
  </si>
  <si>
    <t>佐々木竜子</t>
    <rPh sb="0" eb="3">
      <t>ササキ</t>
    </rPh>
    <rPh sb="3" eb="5">
      <t>リュウコ</t>
    </rPh>
    <phoneticPr fontId="5"/>
  </si>
  <si>
    <t>○</t>
  </si>
  <si>
    <t>菊地原悠</t>
    <rPh sb="0" eb="3">
      <t>キクチハラ</t>
    </rPh>
    <rPh sb="3" eb="4">
      <t>ユウ</t>
    </rPh>
    <phoneticPr fontId="5"/>
  </si>
  <si>
    <t>露木智加</t>
    <rPh sb="0" eb="2">
      <t>ツユキ</t>
    </rPh>
    <rPh sb="2" eb="4">
      <t>トモカ</t>
    </rPh>
    <phoneticPr fontId="5"/>
  </si>
  <si>
    <t>吉田遥香</t>
    <rPh sb="0" eb="2">
      <t>ヨシダ</t>
    </rPh>
    <rPh sb="2" eb="3">
      <t>ハルカ</t>
    </rPh>
    <rPh sb="3" eb="4">
      <t>カオル</t>
    </rPh>
    <phoneticPr fontId="5"/>
  </si>
  <si>
    <t>星美奈代</t>
    <rPh sb="0" eb="1">
      <t>ホシ</t>
    </rPh>
    <rPh sb="1" eb="3">
      <t>ミナ</t>
    </rPh>
    <rPh sb="3" eb="4">
      <t>ヨ</t>
    </rPh>
    <phoneticPr fontId="5"/>
  </si>
  <si>
    <t>松本咲彩</t>
    <rPh sb="0" eb="2">
      <t>マツモト</t>
    </rPh>
    <rPh sb="2" eb="3">
      <t>サ</t>
    </rPh>
    <rPh sb="3" eb="4">
      <t>サイ</t>
    </rPh>
    <phoneticPr fontId="5"/>
  </si>
  <si>
    <t>松本咲彩②</t>
    <rPh sb="0" eb="2">
      <t>マツモト</t>
    </rPh>
    <rPh sb="2" eb="3">
      <t>サ</t>
    </rPh>
    <rPh sb="3" eb="4">
      <t>サイ</t>
    </rPh>
    <phoneticPr fontId="5"/>
  </si>
  <si>
    <t>学習院大学</t>
    <rPh sb="0" eb="3">
      <t>ガクシュウイン</t>
    </rPh>
    <rPh sb="3" eb="5">
      <t>ダイガク</t>
    </rPh>
    <phoneticPr fontId="5"/>
  </si>
  <si>
    <t>５回コールド</t>
    <rPh sb="1" eb="2">
      <t>カイ</t>
    </rPh>
    <phoneticPr fontId="5"/>
  </si>
  <si>
    <t>富士大学</t>
    <rPh sb="0" eb="2">
      <t>フジ</t>
    </rPh>
    <rPh sb="2" eb="4">
      <t>ダイガク</t>
    </rPh>
    <phoneticPr fontId="5"/>
  </si>
  <si>
    <t>田中春男</t>
    <rPh sb="0" eb="2">
      <t>タナカ</t>
    </rPh>
    <rPh sb="2" eb="4">
      <t>ハルオ</t>
    </rPh>
    <phoneticPr fontId="5"/>
  </si>
  <si>
    <t>前島誠一</t>
    <rPh sb="0" eb="2">
      <t>マエジマ</t>
    </rPh>
    <rPh sb="2" eb="4">
      <t>セイイチ</t>
    </rPh>
    <phoneticPr fontId="5"/>
  </si>
  <si>
    <t>浦岡誠希</t>
    <rPh sb="0" eb="2">
      <t>ウラオカ</t>
    </rPh>
    <rPh sb="2" eb="4">
      <t>セイキ</t>
    </rPh>
    <phoneticPr fontId="5"/>
  </si>
  <si>
    <t>宮下平治</t>
    <rPh sb="0" eb="2">
      <t>ミヤシタ</t>
    </rPh>
    <rPh sb="2" eb="4">
      <t>ヘイジ</t>
    </rPh>
    <phoneticPr fontId="5"/>
  </si>
  <si>
    <t>小林るみ</t>
    <rPh sb="0" eb="2">
      <t>コバヤシ</t>
    </rPh>
    <phoneticPr fontId="5"/>
  </si>
  <si>
    <t>倉田美穂</t>
    <rPh sb="0" eb="2">
      <t>クラタ</t>
    </rPh>
    <rPh sb="2" eb="4">
      <t>ミホ</t>
    </rPh>
    <phoneticPr fontId="5"/>
  </si>
  <si>
    <t>藤代祐美香､飯島莉那</t>
    <rPh sb="0" eb="2">
      <t>フジシロ</t>
    </rPh>
    <rPh sb="2" eb="3">
      <t>ユ</t>
    </rPh>
    <rPh sb="3" eb="4">
      <t>ミ</t>
    </rPh>
    <rPh sb="4" eb="5">
      <t>カ</t>
    </rPh>
    <rPh sb="6" eb="8">
      <t>イイジマ</t>
    </rPh>
    <rPh sb="8" eb="10">
      <t>リナ</t>
    </rPh>
    <phoneticPr fontId="5"/>
  </si>
  <si>
    <t>石井愉美子</t>
    <rPh sb="0" eb="2">
      <t>イシイ</t>
    </rPh>
    <rPh sb="2" eb="3">
      <t>ユ</t>
    </rPh>
    <rPh sb="3" eb="4">
      <t>ミ</t>
    </rPh>
    <rPh sb="4" eb="5">
      <t>コ</t>
    </rPh>
    <phoneticPr fontId="5"/>
  </si>
  <si>
    <t>鈴木成実､矢内亜衣</t>
    <rPh sb="0" eb="2">
      <t>スズキ</t>
    </rPh>
    <rPh sb="2" eb="4">
      <t>ナルミ</t>
    </rPh>
    <rPh sb="5" eb="7">
      <t>ヤウチ</t>
    </rPh>
    <rPh sb="7" eb="8">
      <t>ア</t>
    </rPh>
    <rPh sb="8" eb="9">
      <t>イ</t>
    </rPh>
    <phoneticPr fontId="5"/>
  </si>
  <si>
    <t>鈴木佑美､千葉 薫</t>
    <rPh sb="0" eb="2">
      <t>スズキ</t>
    </rPh>
    <rPh sb="2" eb="3">
      <t>ユ</t>
    </rPh>
    <rPh sb="3" eb="4">
      <t>ミ</t>
    </rPh>
    <rPh sb="5" eb="7">
      <t>チバ</t>
    </rPh>
    <rPh sb="8" eb="9">
      <t>カオル</t>
    </rPh>
    <phoneticPr fontId="5"/>
  </si>
  <si>
    <t>松橋妃呂香</t>
    <rPh sb="0" eb="2">
      <t>マツハシ</t>
    </rPh>
    <rPh sb="2" eb="3">
      <t>ヒ</t>
    </rPh>
    <rPh sb="3" eb="4">
      <t>ロ</t>
    </rPh>
    <rPh sb="4" eb="5">
      <t>カ</t>
    </rPh>
    <phoneticPr fontId="5"/>
  </si>
  <si>
    <t>根本実佳､海老原侑芽</t>
    <rPh sb="0" eb="2">
      <t>ネモト</t>
    </rPh>
    <rPh sb="2" eb="3">
      <t>ミ</t>
    </rPh>
    <rPh sb="3" eb="4">
      <t>カ</t>
    </rPh>
    <rPh sb="5" eb="8">
      <t>エビハラ</t>
    </rPh>
    <rPh sb="8" eb="9">
      <t>ユウ</t>
    </rPh>
    <rPh sb="9" eb="10">
      <t>メ</t>
    </rPh>
    <phoneticPr fontId="5"/>
  </si>
  <si>
    <t>早稲田大学</t>
    <rPh sb="0" eb="3">
      <t>ワセダ</t>
    </rPh>
    <rPh sb="3" eb="5">
      <t>ダイガク</t>
    </rPh>
    <phoneticPr fontId="5"/>
  </si>
  <si>
    <t>６回コールド</t>
    <rPh sb="1" eb="2">
      <t>カイ</t>
    </rPh>
    <phoneticPr fontId="5"/>
  </si>
  <si>
    <t>淑徳大学</t>
    <rPh sb="0" eb="2">
      <t>シュクトク</t>
    </rPh>
    <rPh sb="2" eb="4">
      <t>ダイガク</t>
    </rPh>
    <phoneticPr fontId="5"/>
  </si>
  <si>
    <t>阿部清一</t>
    <rPh sb="0" eb="2">
      <t>アベ</t>
    </rPh>
    <rPh sb="2" eb="4">
      <t>セイイチ</t>
    </rPh>
    <phoneticPr fontId="5"/>
  </si>
  <si>
    <t>池田英樹</t>
    <rPh sb="0" eb="2">
      <t>イケダ</t>
    </rPh>
    <rPh sb="2" eb="4">
      <t>ヒデキ</t>
    </rPh>
    <phoneticPr fontId="5"/>
  </si>
  <si>
    <t>原田高夫</t>
    <rPh sb="0" eb="4">
      <t>ハラダタカオ</t>
    </rPh>
    <phoneticPr fontId="5"/>
  </si>
  <si>
    <t>細井禮三</t>
    <rPh sb="0" eb="2">
      <t>ホソイ</t>
    </rPh>
    <rPh sb="2" eb="4">
      <t>レイゾウ</t>
    </rPh>
    <phoneticPr fontId="5"/>
  </si>
  <si>
    <t>松本守博</t>
    <rPh sb="0" eb="2">
      <t>マツモト</t>
    </rPh>
    <rPh sb="2" eb="4">
      <t>モリヒロ</t>
    </rPh>
    <phoneticPr fontId="5"/>
  </si>
  <si>
    <t>春日身知子</t>
    <rPh sb="0" eb="2">
      <t>カスガ</t>
    </rPh>
    <rPh sb="2" eb="3">
      <t>ミ</t>
    </rPh>
    <rPh sb="3" eb="4">
      <t>チ</t>
    </rPh>
    <rPh sb="4" eb="5">
      <t>コ</t>
    </rPh>
    <phoneticPr fontId="5"/>
  </si>
  <si>
    <t>泉 花穂､常盤紫文</t>
    <rPh sb="0" eb="1">
      <t>イズミ</t>
    </rPh>
    <rPh sb="2" eb="3">
      <t>カ</t>
    </rPh>
    <rPh sb="3" eb="4">
      <t>ホ</t>
    </rPh>
    <rPh sb="5" eb="7">
      <t>トキワ</t>
    </rPh>
    <rPh sb="7" eb="8">
      <t>シ</t>
    </rPh>
    <rPh sb="8" eb="9">
      <t>ブン</t>
    </rPh>
    <phoneticPr fontId="5"/>
  </si>
  <si>
    <t>大内佳那､加藤千陽</t>
    <rPh sb="0" eb="2">
      <t>オオウチ</t>
    </rPh>
    <rPh sb="2" eb="3">
      <t>カ</t>
    </rPh>
    <rPh sb="3" eb="4">
      <t>ナ</t>
    </rPh>
    <rPh sb="5" eb="7">
      <t>カトウ</t>
    </rPh>
    <rPh sb="7" eb="8">
      <t>チ</t>
    </rPh>
    <rPh sb="8" eb="9">
      <t>ハル</t>
    </rPh>
    <phoneticPr fontId="5"/>
  </si>
  <si>
    <t>安齊美琴､奥原美央</t>
    <rPh sb="0" eb="2">
      <t>アンザイ</t>
    </rPh>
    <rPh sb="2" eb="3">
      <t>ミ</t>
    </rPh>
    <rPh sb="3" eb="4">
      <t>コト</t>
    </rPh>
    <rPh sb="5" eb="7">
      <t>オクハラ</t>
    </rPh>
    <rPh sb="7" eb="8">
      <t>ミ</t>
    </rPh>
    <rPh sb="8" eb="9">
      <t>オウ</t>
    </rPh>
    <phoneticPr fontId="5"/>
  </si>
  <si>
    <t>菊池優理愛</t>
    <rPh sb="0" eb="2">
      <t>キクチ</t>
    </rPh>
    <rPh sb="2" eb="3">
      <t>ユウ</t>
    </rPh>
    <rPh sb="3" eb="4">
      <t>リ</t>
    </rPh>
    <rPh sb="4" eb="5">
      <t>アイ</t>
    </rPh>
    <phoneticPr fontId="5"/>
  </si>
  <si>
    <t>斉藤みく乃</t>
    <rPh sb="0" eb="2">
      <t>サイトウ</t>
    </rPh>
    <rPh sb="4" eb="5">
      <t>ノ</t>
    </rPh>
    <phoneticPr fontId="5"/>
  </si>
  <si>
    <t>武内有紀②､芹田泉紀､
高橋あゆみ､石川沙恵</t>
    <rPh sb="0" eb="2">
      <t>タケウチ</t>
    </rPh>
    <rPh sb="2" eb="3">
      <t>ユウ</t>
    </rPh>
    <rPh sb="3" eb="4">
      <t>キ</t>
    </rPh>
    <rPh sb="6" eb="8">
      <t>セリタ</t>
    </rPh>
    <rPh sb="8" eb="9">
      <t>イズミ</t>
    </rPh>
    <rPh sb="9" eb="10">
      <t>オサム</t>
    </rPh>
    <rPh sb="12" eb="14">
      <t>タカハシ</t>
    </rPh>
    <rPh sb="18" eb="20">
      <t>イシカワ</t>
    </rPh>
    <rPh sb="20" eb="22">
      <t>サエ</t>
    </rPh>
    <phoneticPr fontId="5"/>
  </si>
  <si>
    <t>松本大学</t>
    <rPh sb="0" eb="2">
      <t>マツモト</t>
    </rPh>
    <rPh sb="2" eb="4">
      <t>ダイガク</t>
    </rPh>
    <phoneticPr fontId="5"/>
  </si>
  <si>
    <t>桜美林大学</t>
    <rPh sb="0" eb="3">
      <t>オウビリン</t>
    </rPh>
    <rPh sb="3" eb="5">
      <t>ダイガク</t>
    </rPh>
    <phoneticPr fontId="5"/>
  </si>
  <si>
    <t>武藤幹雄</t>
    <rPh sb="0" eb="2">
      <t>ムトウ</t>
    </rPh>
    <rPh sb="2" eb="4">
      <t>ミキオ</t>
    </rPh>
    <phoneticPr fontId="5"/>
  </si>
  <si>
    <t>平林 博</t>
    <rPh sb="0" eb="2">
      <t>ヒラバヤシ</t>
    </rPh>
    <rPh sb="3" eb="4">
      <t>ヒロシ</t>
    </rPh>
    <phoneticPr fontId="5"/>
  </si>
  <si>
    <t>山本公司</t>
    <rPh sb="0" eb="2">
      <t>ヤマモト</t>
    </rPh>
    <rPh sb="2" eb="3">
      <t>キミ</t>
    </rPh>
    <rPh sb="3" eb="4">
      <t>ジ</t>
    </rPh>
    <phoneticPr fontId="5"/>
  </si>
  <si>
    <t>井原正治</t>
    <rPh sb="0" eb="2">
      <t>イハラ</t>
    </rPh>
    <rPh sb="2" eb="4">
      <t>セイジ</t>
    </rPh>
    <phoneticPr fontId="5"/>
  </si>
  <si>
    <t>新井美穂</t>
    <rPh sb="0" eb="2">
      <t>アライ</t>
    </rPh>
    <rPh sb="2" eb="4">
      <t>ミホ</t>
    </rPh>
    <phoneticPr fontId="5"/>
  </si>
  <si>
    <t>藤森正代</t>
    <rPh sb="0" eb="2">
      <t>フジモリ</t>
    </rPh>
    <rPh sb="2" eb="4">
      <t>マサヨ</t>
    </rPh>
    <phoneticPr fontId="5"/>
  </si>
  <si>
    <t>山下ひかり､杉山恭香､眞島里佳</t>
    <rPh sb="0" eb="2">
      <t>ヤマシタ</t>
    </rPh>
    <rPh sb="6" eb="8">
      <t>スギヤマ</t>
    </rPh>
    <rPh sb="8" eb="10">
      <t>キョウカ</t>
    </rPh>
    <rPh sb="11" eb="13">
      <t>マシマ</t>
    </rPh>
    <rPh sb="13" eb="15">
      <t>リカ</t>
    </rPh>
    <phoneticPr fontId="5"/>
  </si>
  <si>
    <t>早川涼香</t>
    <rPh sb="0" eb="2">
      <t>ハヤカワ</t>
    </rPh>
    <rPh sb="2" eb="4">
      <t>リョウカ</t>
    </rPh>
    <phoneticPr fontId="5"/>
  </si>
  <si>
    <t>渡邉あすか</t>
    <rPh sb="0" eb="2">
      <t>ワタナベ</t>
    </rPh>
    <phoneticPr fontId="5"/>
  </si>
  <si>
    <t>杉山翔美</t>
    <rPh sb="0" eb="2">
      <t>スギヤマ</t>
    </rPh>
    <rPh sb="2" eb="3">
      <t>ショウ</t>
    </rPh>
    <rPh sb="3" eb="4">
      <t>ミ</t>
    </rPh>
    <phoneticPr fontId="5"/>
  </si>
  <si>
    <t>小磯利沙､駒田実優</t>
    <rPh sb="0" eb="2">
      <t>コイソ</t>
    </rPh>
    <rPh sb="2" eb="4">
      <t>リサ</t>
    </rPh>
    <rPh sb="5" eb="7">
      <t>コマダ</t>
    </rPh>
    <rPh sb="7" eb="8">
      <t>ミ</t>
    </rPh>
    <rPh sb="8" eb="9">
      <t>ユウ</t>
    </rPh>
    <phoneticPr fontId="5"/>
  </si>
  <si>
    <t>水沢陽香､神戸めぐみ</t>
    <rPh sb="0" eb="2">
      <t>ミズサワ</t>
    </rPh>
    <rPh sb="2" eb="3">
      <t>ハル</t>
    </rPh>
    <rPh sb="3" eb="4">
      <t>カオル</t>
    </rPh>
    <rPh sb="5" eb="7">
      <t>ゴウド</t>
    </rPh>
    <phoneticPr fontId="5"/>
  </si>
  <si>
    <t>濱田佳歩</t>
    <rPh sb="0" eb="2">
      <t>ハマダ</t>
    </rPh>
    <rPh sb="2" eb="3">
      <t>カ</t>
    </rPh>
    <rPh sb="3" eb="4">
      <t>ホ</t>
    </rPh>
    <phoneticPr fontId="5"/>
  </si>
  <si>
    <t>東京女子体育大学</t>
    <rPh sb="0" eb="2">
      <t>トウキョウ</t>
    </rPh>
    <rPh sb="2" eb="4">
      <t>ジョシ</t>
    </rPh>
    <rPh sb="4" eb="6">
      <t>タイイク</t>
    </rPh>
    <rPh sb="6" eb="8">
      <t>ダイガク</t>
    </rPh>
    <phoneticPr fontId="5"/>
  </si>
  <si>
    <t>東京国際大学</t>
    <rPh sb="0" eb="2">
      <t>トウキョウ</t>
    </rPh>
    <rPh sb="2" eb="4">
      <t>コクサイ</t>
    </rPh>
    <rPh sb="4" eb="6">
      <t>ダイガク</t>
    </rPh>
    <phoneticPr fontId="5"/>
  </si>
  <si>
    <t>齋藤研策</t>
    <rPh sb="0" eb="2">
      <t>サイトウ</t>
    </rPh>
    <rPh sb="2" eb="4">
      <t>ケンサク</t>
    </rPh>
    <phoneticPr fontId="5"/>
  </si>
  <si>
    <t>芦原雅仁</t>
    <rPh sb="0" eb="2">
      <t>アシハラ</t>
    </rPh>
    <rPh sb="2" eb="4">
      <t>マサヒト</t>
    </rPh>
    <phoneticPr fontId="5"/>
  </si>
  <si>
    <t>赤羽順一</t>
    <rPh sb="0" eb="2">
      <t>アカハネ</t>
    </rPh>
    <rPh sb="2" eb="4">
      <t>ジュンイチ</t>
    </rPh>
    <phoneticPr fontId="5"/>
  </si>
  <si>
    <t>柳沢一馬</t>
    <rPh sb="0" eb="4">
      <t>ヤナギサワカズマ</t>
    </rPh>
    <phoneticPr fontId="5"/>
  </si>
  <si>
    <t>田中 都</t>
    <rPh sb="0" eb="2">
      <t>タナカ</t>
    </rPh>
    <rPh sb="3" eb="4">
      <t>ミヤコ</t>
    </rPh>
    <phoneticPr fontId="5"/>
  </si>
  <si>
    <t>茅原徳子</t>
    <rPh sb="0" eb="2">
      <t>チハラ</t>
    </rPh>
    <rPh sb="2" eb="4">
      <t>トクコ</t>
    </rPh>
    <phoneticPr fontId="5"/>
  </si>
  <si>
    <t>秋元菜穂</t>
    <rPh sb="0" eb="2">
      <t>アキモト</t>
    </rPh>
    <rPh sb="2" eb="4">
      <t>ナホ</t>
    </rPh>
    <phoneticPr fontId="5"/>
  </si>
  <si>
    <t>上島紗羽</t>
    <rPh sb="0" eb="2">
      <t>カミジマ</t>
    </rPh>
    <rPh sb="2" eb="3">
      <t>サ</t>
    </rPh>
    <rPh sb="3" eb="4">
      <t>ワ</t>
    </rPh>
    <phoneticPr fontId="5"/>
  </si>
  <si>
    <t>相良未来</t>
    <rPh sb="0" eb="1">
      <t>アイ</t>
    </rPh>
    <rPh sb="1" eb="2">
      <t>ラ</t>
    </rPh>
    <rPh sb="2" eb="4">
      <t>ミライ</t>
    </rPh>
    <phoneticPr fontId="5"/>
  </si>
  <si>
    <t>大塚あすか</t>
    <rPh sb="0" eb="2">
      <t>オオツカ</t>
    </rPh>
    <phoneticPr fontId="5"/>
  </si>
  <si>
    <t>都 思容</t>
    <rPh sb="0" eb="1">
      <t>ミヤコ</t>
    </rPh>
    <rPh sb="2" eb="3">
      <t>シ</t>
    </rPh>
    <rPh sb="3" eb="4">
      <t>ヨウ</t>
    </rPh>
    <phoneticPr fontId="5"/>
  </si>
  <si>
    <t>宇田川愛美</t>
    <rPh sb="0" eb="3">
      <t>ウダガワ</t>
    </rPh>
    <rPh sb="3" eb="5">
      <t>マナミ</t>
    </rPh>
    <phoneticPr fontId="5"/>
  </si>
  <si>
    <t>清和大学</t>
    <rPh sb="0" eb="2">
      <t>セイワ</t>
    </rPh>
    <rPh sb="2" eb="4">
      <t>ダイガク</t>
    </rPh>
    <phoneticPr fontId="9"/>
  </si>
  <si>
    <t>東北福祉大学</t>
    <rPh sb="0" eb="2">
      <t>トウホク</t>
    </rPh>
    <rPh sb="2" eb="4">
      <t>フクシ</t>
    </rPh>
    <rPh sb="4" eb="6">
      <t>ダイガク</t>
    </rPh>
    <phoneticPr fontId="5"/>
  </si>
  <si>
    <t>牧垣武門</t>
    <rPh sb="0" eb="2">
      <t>マキガキ</t>
    </rPh>
    <rPh sb="2" eb="3">
      <t>タケ</t>
    </rPh>
    <rPh sb="3" eb="4">
      <t>カド</t>
    </rPh>
    <phoneticPr fontId="5"/>
  </si>
  <si>
    <t>神林義弘</t>
    <rPh sb="0" eb="2">
      <t>カンバヤシ</t>
    </rPh>
    <rPh sb="2" eb="4">
      <t>ヨシヒロ</t>
    </rPh>
    <phoneticPr fontId="5"/>
  </si>
  <si>
    <t>倉田明彦</t>
    <rPh sb="0" eb="2">
      <t>クラタ</t>
    </rPh>
    <rPh sb="2" eb="4">
      <t>アキヒコ</t>
    </rPh>
    <phoneticPr fontId="5"/>
  </si>
  <si>
    <t>村井慎吾</t>
    <rPh sb="0" eb="2">
      <t>ムライ</t>
    </rPh>
    <rPh sb="2" eb="4">
      <t>シンゴ</t>
    </rPh>
    <phoneticPr fontId="5"/>
  </si>
  <si>
    <t>古屋英恵</t>
    <rPh sb="0" eb="2">
      <t>フルヤ</t>
    </rPh>
    <rPh sb="2" eb="4">
      <t>ハナエ</t>
    </rPh>
    <phoneticPr fontId="5"/>
  </si>
  <si>
    <t>松本美紀</t>
    <rPh sb="0" eb="2">
      <t>マツモト</t>
    </rPh>
    <rPh sb="2" eb="4">
      <t>ミキ</t>
    </rPh>
    <phoneticPr fontId="5"/>
  </si>
  <si>
    <t>伊藤綾香</t>
    <rPh sb="0" eb="2">
      <t>イトウ</t>
    </rPh>
    <rPh sb="2" eb="4">
      <t>アヤカ</t>
    </rPh>
    <phoneticPr fontId="5"/>
  </si>
  <si>
    <t>佐々木菜緒</t>
    <rPh sb="0" eb="3">
      <t>ササキ</t>
    </rPh>
    <rPh sb="3" eb="5">
      <t>ナオ</t>
    </rPh>
    <phoneticPr fontId="5"/>
  </si>
  <si>
    <t>原田梨聖</t>
    <rPh sb="0" eb="2">
      <t>ハラダ</t>
    </rPh>
    <rPh sb="2" eb="3">
      <t>リ</t>
    </rPh>
    <rPh sb="3" eb="4">
      <t>サト</t>
    </rPh>
    <phoneticPr fontId="5"/>
  </si>
  <si>
    <t>水戸菜都美</t>
    <rPh sb="0" eb="2">
      <t>ミト</t>
    </rPh>
    <rPh sb="2" eb="3">
      <t>ナ</t>
    </rPh>
    <rPh sb="3" eb="4">
      <t>ツ</t>
    </rPh>
    <rPh sb="4" eb="5">
      <t>ミ</t>
    </rPh>
    <phoneticPr fontId="5"/>
  </si>
  <si>
    <t>高橋綾子</t>
    <rPh sb="0" eb="2">
      <t>タカハシ</t>
    </rPh>
    <rPh sb="2" eb="4">
      <t>アヤコ</t>
    </rPh>
    <phoneticPr fontId="5"/>
  </si>
  <si>
    <t>２回戦</t>
    <rPh sb="1" eb="3">
      <t>カイセン</t>
    </rPh>
    <phoneticPr fontId="5"/>
  </si>
  <si>
    <t>二死サヨナラ</t>
    <rPh sb="0" eb="2">
      <t>ニシ</t>
    </rPh>
    <phoneticPr fontId="5"/>
  </si>
  <si>
    <t>日本体育大学</t>
    <rPh sb="0" eb="2">
      <t>ニッポン</t>
    </rPh>
    <rPh sb="2" eb="4">
      <t>タイイク</t>
    </rPh>
    <rPh sb="4" eb="6">
      <t>ダイガク</t>
    </rPh>
    <phoneticPr fontId="9"/>
  </si>
  <si>
    <t>大澤 清</t>
    <rPh sb="0" eb="2">
      <t>オオサワ</t>
    </rPh>
    <rPh sb="3" eb="4">
      <t>キヨシ</t>
    </rPh>
    <phoneticPr fontId="5"/>
  </si>
  <si>
    <t>吉原君子</t>
    <rPh sb="0" eb="2">
      <t>ヨシハラ</t>
    </rPh>
    <rPh sb="2" eb="4">
      <t>キミコ</t>
    </rPh>
    <phoneticPr fontId="5"/>
  </si>
  <si>
    <t>木梨鈴子､山中美輝､●大和未沙</t>
    <rPh sb="0" eb="2">
      <t>キナシ</t>
    </rPh>
    <rPh sb="2" eb="4">
      <t>レイコ</t>
    </rPh>
    <rPh sb="5" eb="7">
      <t>ヤマナカ</t>
    </rPh>
    <rPh sb="7" eb="8">
      <t>ミ</t>
    </rPh>
    <rPh sb="8" eb="9">
      <t>キ</t>
    </rPh>
    <rPh sb="11" eb="13">
      <t>オオワ</t>
    </rPh>
    <rPh sb="13" eb="15">
      <t>ミサ</t>
    </rPh>
    <phoneticPr fontId="5"/>
  </si>
  <si>
    <t>岡村奈々､○大村 茜</t>
    <rPh sb="0" eb="2">
      <t>オカムラ</t>
    </rPh>
    <rPh sb="2" eb="4">
      <t>ナナ</t>
    </rPh>
    <rPh sb="6" eb="8">
      <t>オオムラ</t>
    </rPh>
    <rPh sb="9" eb="10">
      <t>アカネ</t>
    </rPh>
    <phoneticPr fontId="5"/>
  </si>
  <si>
    <t>宇野有加里､吉松梨乃</t>
    <rPh sb="0" eb="2">
      <t>ウノ</t>
    </rPh>
    <rPh sb="2" eb="3">
      <t>ユウ</t>
    </rPh>
    <rPh sb="3" eb="4">
      <t>カ</t>
    </rPh>
    <rPh sb="4" eb="5">
      <t>リ</t>
    </rPh>
    <rPh sb="6" eb="8">
      <t>ヨシマツ</t>
    </rPh>
    <rPh sb="8" eb="10">
      <t>リノ</t>
    </rPh>
    <phoneticPr fontId="5"/>
  </si>
  <si>
    <t>上之浦成美､武村菜摘</t>
    <rPh sb="0" eb="1">
      <t>ウエ</t>
    </rPh>
    <rPh sb="1" eb="3">
      <t>ノウラ</t>
    </rPh>
    <rPh sb="3" eb="5">
      <t>ナルミ</t>
    </rPh>
    <rPh sb="6" eb="8">
      <t>タケムラ</t>
    </rPh>
    <rPh sb="8" eb="10">
      <t>ナツミ</t>
    </rPh>
    <phoneticPr fontId="5"/>
  </si>
  <si>
    <t>山口 唯</t>
    <rPh sb="0" eb="2">
      <t>ヤマグチ</t>
    </rPh>
    <rPh sb="3" eb="4">
      <t>ユイ</t>
    </rPh>
    <phoneticPr fontId="5"/>
  </si>
  <si>
    <t>菊池咲絢</t>
    <rPh sb="0" eb="2">
      <t>キクチ</t>
    </rPh>
    <rPh sb="2" eb="3">
      <t>サ</t>
    </rPh>
    <rPh sb="3" eb="4">
      <t>ジュン</t>
    </rPh>
    <phoneticPr fontId="5"/>
  </si>
  <si>
    <t>東京学芸大学</t>
    <rPh sb="0" eb="2">
      <t>トウキョウ</t>
    </rPh>
    <rPh sb="2" eb="4">
      <t>ガクゲイ</t>
    </rPh>
    <rPh sb="4" eb="6">
      <t>ダイガク</t>
    </rPh>
    <phoneticPr fontId="5"/>
  </si>
  <si>
    <t>英 清治</t>
    <rPh sb="0" eb="1">
      <t>エイ</t>
    </rPh>
    <rPh sb="2" eb="4">
      <t>キヨハル</t>
    </rPh>
    <phoneticPr fontId="5"/>
  </si>
  <si>
    <t>高橋千夏､菊地原悠</t>
    <rPh sb="0" eb="2">
      <t>タカハシ</t>
    </rPh>
    <rPh sb="2" eb="4">
      <t>チナツ</t>
    </rPh>
    <rPh sb="5" eb="8">
      <t>キクチハラ</t>
    </rPh>
    <rPh sb="8" eb="9">
      <t>ユウ</t>
    </rPh>
    <phoneticPr fontId="5"/>
  </si>
  <si>
    <t>露木智加</t>
    <rPh sb="0" eb="2">
      <t>ツユキ</t>
    </rPh>
    <rPh sb="2" eb="3">
      <t>トモ</t>
    </rPh>
    <rPh sb="3" eb="4">
      <t>カ</t>
    </rPh>
    <phoneticPr fontId="5"/>
  </si>
  <si>
    <t>萩原紀恵､岩瀬仁美</t>
    <rPh sb="0" eb="2">
      <t>ハギワラ</t>
    </rPh>
    <rPh sb="2" eb="3">
      <t>キ</t>
    </rPh>
    <rPh sb="3" eb="4">
      <t>エ</t>
    </rPh>
    <rPh sb="5" eb="7">
      <t>イワセ</t>
    </rPh>
    <rPh sb="7" eb="8">
      <t>ジン</t>
    </rPh>
    <rPh sb="8" eb="9">
      <t>ビ</t>
    </rPh>
    <phoneticPr fontId="5"/>
  </si>
  <si>
    <t>田邊 栞</t>
    <rPh sb="0" eb="2">
      <t>タナベ</t>
    </rPh>
    <rPh sb="3" eb="4">
      <t>シオリ</t>
    </rPh>
    <phoneticPr fontId="5"/>
  </si>
  <si>
    <t>重原早紀</t>
    <rPh sb="0" eb="2">
      <t>シゲハラ</t>
    </rPh>
    <rPh sb="2" eb="4">
      <t>サキ</t>
    </rPh>
    <phoneticPr fontId="5"/>
  </si>
  <si>
    <t>院去智子②､大石智名津</t>
    <rPh sb="0" eb="2">
      <t>インキョ</t>
    </rPh>
    <rPh sb="2" eb="4">
      <t>トモコ</t>
    </rPh>
    <rPh sb="6" eb="8">
      <t>オオイシ</t>
    </rPh>
    <rPh sb="8" eb="9">
      <t>チ</t>
    </rPh>
    <rPh sb="9" eb="10">
      <t>ナ</t>
    </rPh>
    <rPh sb="10" eb="11">
      <t>ツ</t>
    </rPh>
    <phoneticPr fontId="5"/>
  </si>
  <si>
    <t>萩原紀恵</t>
    <rPh sb="0" eb="2">
      <t>ハギワラ</t>
    </rPh>
    <rPh sb="2" eb="4">
      <t>キエ</t>
    </rPh>
    <phoneticPr fontId="5"/>
  </si>
  <si>
    <t>国士舘大学</t>
    <rPh sb="0" eb="3">
      <t>コクシカン</t>
    </rPh>
    <rPh sb="3" eb="5">
      <t>ダイガク</t>
    </rPh>
    <phoneticPr fontId="5"/>
  </si>
  <si>
    <t>城西国際大学</t>
    <rPh sb="0" eb="2">
      <t>ジョウサイ</t>
    </rPh>
    <rPh sb="2" eb="4">
      <t>コクサイ</t>
    </rPh>
    <rPh sb="4" eb="6">
      <t>ダイガク</t>
    </rPh>
    <phoneticPr fontId="5"/>
  </si>
  <si>
    <t>倉田良夫</t>
    <rPh sb="0" eb="2">
      <t>クラタ</t>
    </rPh>
    <rPh sb="2" eb="4">
      <t>ヨシオ</t>
    </rPh>
    <phoneticPr fontId="5"/>
  </si>
  <si>
    <t>小松原武重</t>
    <rPh sb="0" eb="2">
      <t>コマツ</t>
    </rPh>
    <rPh sb="2" eb="3">
      <t>ハラ</t>
    </rPh>
    <rPh sb="3" eb="5">
      <t>タケシゲ</t>
    </rPh>
    <phoneticPr fontId="5"/>
  </si>
  <si>
    <t>宮本純子</t>
    <rPh sb="0" eb="2">
      <t>ミヤモト</t>
    </rPh>
    <rPh sb="2" eb="4">
      <t>ジュンコ</t>
    </rPh>
    <phoneticPr fontId="5"/>
  </si>
  <si>
    <t>小出帆南美､●菅野奈々､樋口幸希</t>
    <rPh sb="0" eb="2">
      <t>コイデ</t>
    </rPh>
    <rPh sb="2" eb="3">
      <t>ホ</t>
    </rPh>
    <rPh sb="3" eb="4">
      <t>ミナミ</t>
    </rPh>
    <rPh sb="4" eb="5">
      <t>ミ</t>
    </rPh>
    <rPh sb="7" eb="9">
      <t>スガノ</t>
    </rPh>
    <rPh sb="9" eb="11">
      <t>ナナ</t>
    </rPh>
    <rPh sb="12" eb="14">
      <t>ヒグチ</t>
    </rPh>
    <rPh sb="14" eb="16">
      <t>ユキ</t>
    </rPh>
    <phoneticPr fontId="5"/>
  </si>
  <si>
    <t>櫛田佳澄､本田渚沙</t>
    <rPh sb="0" eb="2">
      <t>クシタ</t>
    </rPh>
    <rPh sb="2" eb="3">
      <t>カ</t>
    </rPh>
    <rPh sb="3" eb="4">
      <t>スミ</t>
    </rPh>
    <rPh sb="5" eb="7">
      <t>ホンダ</t>
    </rPh>
    <rPh sb="7" eb="8">
      <t>ナギサ</t>
    </rPh>
    <rPh sb="8" eb="9">
      <t>サ</t>
    </rPh>
    <phoneticPr fontId="5"/>
  </si>
  <si>
    <t>近部知奈美､熊谷朱音</t>
    <rPh sb="0" eb="1">
      <t>コン</t>
    </rPh>
    <rPh sb="1" eb="2">
      <t>ブ</t>
    </rPh>
    <rPh sb="2" eb="3">
      <t>チ</t>
    </rPh>
    <rPh sb="3" eb="4">
      <t>ナ</t>
    </rPh>
    <rPh sb="4" eb="5">
      <t>ミ</t>
    </rPh>
    <rPh sb="6" eb="8">
      <t>クマガイ</t>
    </rPh>
    <rPh sb="8" eb="10">
      <t>アカネ</t>
    </rPh>
    <phoneticPr fontId="5"/>
  </si>
  <si>
    <t>粟生千裕</t>
    <rPh sb="0" eb="1">
      <t>アワ</t>
    </rPh>
    <rPh sb="1" eb="2">
      <t>オ</t>
    </rPh>
    <rPh sb="2" eb="3">
      <t>チ</t>
    </rPh>
    <rPh sb="3" eb="4">
      <t>ヒロ</t>
    </rPh>
    <phoneticPr fontId="5"/>
  </si>
  <si>
    <t>丸山真由</t>
    <rPh sb="0" eb="2">
      <t>マルヤマ</t>
    </rPh>
    <rPh sb="2" eb="4">
      <t>マユ</t>
    </rPh>
    <phoneticPr fontId="5"/>
  </si>
  <si>
    <t>六角風花､名嘉山幸香､田嶋千紘</t>
    <rPh sb="0" eb="2">
      <t>ロッカク</t>
    </rPh>
    <rPh sb="2" eb="4">
      <t>フウカ</t>
    </rPh>
    <rPh sb="5" eb="6">
      <t>ナ</t>
    </rPh>
    <rPh sb="6" eb="7">
      <t>カ</t>
    </rPh>
    <rPh sb="7" eb="8">
      <t>ヤマ</t>
    </rPh>
    <rPh sb="8" eb="9">
      <t>ユキ</t>
    </rPh>
    <rPh sb="9" eb="10">
      <t>カオリ</t>
    </rPh>
    <rPh sb="11" eb="13">
      <t>タジマ</t>
    </rPh>
    <rPh sb="13" eb="15">
      <t>チヒロ</t>
    </rPh>
    <phoneticPr fontId="5"/>
  </si>
  <si>
    <t>山梨学院大学</t>
    <rPh sb="0" eb="2">
      <t>ヤマナシ</t>
    </rPh>
    <rPh sb="2" eb="4">
      <t>ガクイン</t>
    </rPh>
    <rPh sb="4" eb="6">
      <t>ダイガク</t>
    </rPh>
    <phoneticPr fontId="5"/>
  </si>
  <si>
    <t>井内恵美</t>
    <rPh sb="0" eb="2">
      <t>イウチ</t>
    </rPh>
    <rPh sb="2" eb="4">
      <t>エミ</t>
    </rPh>
    <phoneticPr fontId="5"/>
  </si>
  <si>
    <t>藤沢京子</t>
    <rPh sb="0" eb="2">
      <t>フジサワ</t>
    </rPh>
    <rPh sb="2" eb="4">
      <t>キョウコ</t>
    </rPh>
    <phoneticPr fontId="5"/>
  </si>
  <si>
    <t>清水琴乃､板垣明星</t>
    <rPh sb="0" eb="2">
      <t>シミズ</t>
    </rPh>
    <rPh sb="2" eb="4">
      <t>コトノ</t>
    </rPh>
    <rPh sb="5" eb="7">
      <t>イタガキ</t>
    </rPh>
    <rPh sb="7" eb="8">
      <t>アカ</t>
    </rPh>
    <rPh sb="8" eb="9">
      <t>ホシ</t>
    </rPh>
    <phoneticPr fontId="5"/>
  </si>
  <si>
    <t>森田紀代美</t>
    <rPh sb="0" eb="2">
      <t>モリタ</t>
    </rPh>
    <rPh sb="2" eb="4">
      <t>キヨ</t>
    </rPh>
    <rPh sb="4" eb="5">
      <t>ミ</t>
    </rPh>
    <phoneticPr fontId="5"/>
  </si>
  <si>
    <t>下山千晶､草苅里菜</t>
    <rPh sb="0" eb="2">
      <t>シモヤマ</t>
    </rPh>
    <rPh sb="2" eb="3">
      <t>チ</t>
    </rPh>
    <rPh sb="3" eb="4">
      <t>アキ</t>
    </rPh>
    <rPh sb="5" eb="6">
      <t>クサ</t>
    </rPh>
    <rPh sb="6" eb="7">
      <t>カ</t>
    </rPh>
    <rPh sb="7" eb="8">
      <t>リ</t>
    </rPh>
    <rPh sb="8" eb="9">
      <t>ナ</t>
    </rPh>
    <phoneticPr fontId="5"/>
  </si>
  <si>
    <t>鈴木佑美</t>
    <rPh sb="0" eb="2">
      <t>スズキ</t>
    </rPh>
    <rPh sb="2" eb="4">
      <t>ユミ</t>
    </rPh>
    <phoneticPr fontId="5"/>
  </si>
  <si>
    <t>根岸百合子､森田紀代美</t>
    <rPh sb="0" eb="2">
      <t>ネギシ</t>
    </rPh>
    <rPh sb="2" eb="5">
      <t>ユリコ</t>
    </rPh>
    <rPh sb="6" eb="8">
      <t>モリタ</t>
    </rPh>
    <rPh sb="8" eb="11">
      <t>キヨミ</t>
    </rPh>
    <phoneticPr fontId="5"/>
  </si>
  <si>
    <t>関東学園大学</t>
    <rPh sb="0" eb="2">
      <t>カントウ</t>
    </rPh>
    <rPh sb="2" eb="4">
      <t>ガクエン</t>
    </rPh>
    <rPh sb="4" eb="6">
      <t>ダイガク</t>
    </rPh>
    <phoneticPr fontId="5"/>
  </si>
  <si>
    <t>曽根原葉子</t>
    <rPh sb="0" eb="5">
      <t>ソネハラヨウコ</t>
    </rPh>
    <phoneticPr fontId="5"/>
  </si>
  <si>
    <t>宮川眞子､常盤紫文</t>
    <rPh sb="0" eb="2">
      <t>ミヤガワ</t>
    </rPh>
    <rPh sb="2" eb="4">
      <t>マコ</t>
    </rPh>
    <rPh sb="5" eb="7">
      <t>トキワ</t>
    </rPh>
    <rPh sb="7" eb="8">
      <t>シ</t>
    </rPh>
    <rPh sb="8" eb="9">
      <t>フミ</t>
    </rPh>
    <phoneticPr fontId="5"/>
  </si>
  <si>
    <t>大内佳那</t>
    <rPh sb="0" eb="2">
      <t>オオウチ</t>
    </rPh>
    <rPh sb="2" eb="4">
      <t>カナ</t>
    </rPh>
    <phoneticPr fontId="5"/>
  </si>
  <si>
    <t>猪井玲那､金子夏実､磯 知里</t>
    <rPh sb="0" eb="1">
      <t>イ</t>
    </rPh>
    <rPh sb="1" eb="2">
      <t>イ</t>
    </rPh>
    <rPh sb="2" eb="4">
      <t>レイナ</t>
    </rPh>
    <rPh sb="5" eb="7">
      <t>カネコ</t>
    </rPh>
    <rPh sb="7" eb="9">
      <t>ナツミ</t>
    </rPh>
    <rPh sb="10" eb="11">
      <t>イソ</t>
    </rPh>
    <rPh sb="12" eb="13">
      <t>チ</t>
    </rPh>
    <rPh sb="13" eb="14">
      <t>サト</t>
    </rPh>
    <phoneticPr fontId="5"/>
  </si>
  <si>
    <t>高田亜李紗</t>
    <rPh sb="0" eb="2">
      <t>タカダ</t>
    </rPh>
    <rPh sb="2" eb="3">
      <t>ア</t>
    </rPh>
    <rPh sb="3" eb="4">
      <t>リ</t>
    </rPh>
    <rPh sb="4" eb="5">
      <t>サ</t>
    </rPh>
    <phoneticPr fontId="5"/>
  </si>
  <si>
    <t>坂かれん②､松本彩絵、
大庭由乃､鹿野亜矢</t>
    <rPh sb="0" eb="1">
      <t>サカ</t>
    </rPh>
    <rPh sb="6" eb="8">
      <t>マツモト</t>
    </rPh>
    <rPh sb="8" eb="9">
      <t>サイ</t>
    </rPh>
    <rPh sb="9" eb="10">
      <t>エ</t>
    </rPh>
    <rPh sb="12" eb="14">
      <t>オオバ</t>
    </rPh>
    <rPh sb="14" eb="16">
      <t>ユノ</t>
    </rPh>
    <rPh sb="17" eb="19">
      <t>シカノ</t>
    </rPh>
    <rPh sb="19" eb="21">
      <t>アヤ</t>
    </rPh>
    <phoneticPr fontId="5"/>
  </si>
  <si>
    <t>田村優奈</t>
    <rPh sb="0" eb="2">
      <t>タムラ</t>
    </rPh>
    <rPh sb="2" eb="4">
      <t>ユウナ</t>
    </rPh>
    <phoneticPr fontId="5"/>
  </si>
  <si>
    <t>城西大学</t>
    <rPh sb="0" eb="2">
      <t>ジョウサイ</t>
    </rPh>
    <rPh sb="2" eb="4">
      <t>ダイガク</t>
    </rPh>
    <phoneticPr fontId="5"/>
  </si>
  <si>
    <t>金子紳一郎</t>
    <rPh sb="0" eb="2">
      <t>カネコ</t>
    </rPh>
    <rPh sb="2" eb="5">
      <t>シンイチロウ</t>
    </rPh>
    <phoneticPr fontId="5"/>
  </si>
  <si>
    <t>並木あかね</t>
    <rPh sb="0" eb="2">
      <t>ナミキ</t>
    </rPh>
    <phoneticPr fontId="5"/>
  </si>
  <si>
    <t>綿貫奈緒</t>
    <rPh sb="0" eb="2">
      <t>ワタヌキ</t>
    </rPh>
    <rPh sb="2" eb="4">
      <t>ナオ</t>
    </rPh>
    <phoneticPr fontId="5"/>
  </si>
  <si>
    <t>杉山恭香､山下ひかり</t>
    <rPh sb="0" eb="2">
      <t>スギヤマ</t>
    </rPh>
    <rPh sb="2" eb="4">
      <t>キョウカ</t>
    </rPh>
    <phoneticPr fontId="5"/>
  </si>
  <si>
    <t>熱野莉代､石田真央</t>
    <rPh sb="0" eb="1">
      <t>ネツ</t>
    </rPh>
    <rPh sb="1" eb="2">
      <t>ノ</t>
    </rPh>
    <rPh sb="2" eb="3">
      <t>リ</t>
    </rPh>
    <rPh sb="3" eb="4">
      <t>ヨ</t>
    </rPh>
    <rPh sb="5" eb="7">
      <t>イシダ</t>
    </rPh>
    <rPh sb="7" eb="9">
      <t>マオ</t>
    </rPh>
    <phoneticPr fontId="5"/>
  </si>
  <si>
    <t>中央大学</t>
    <rPh sb="0" eb="2">
      <t>チュウオウ</t>
    </rPh>
    <rPh sb="2" eb="4">
      <t>ダイガク</t>
    </rPh>
    <phoneticPr fontId="5"/>
  </si>
  <si>
    <t>浜田房夫</t>
    <rPh sb="0" eb="2">
      <t>ハマダ</t>
    </rPh>
    <rPh sb="2" eb="4">
      <t>フサオ</t>
    </rPh>
    <phoneticPr fontId="5"/>
  </si>
  <si>
    <t>田中純子</t>
    <rPh sb="0" eb="2">
      <t>タナカ</t>
    </rPh>
    <rPh sb="2" eb="4">
      <t>ジュンコ</t>
    </rPh>
    <phoneticPr fontId="5"/>
  </si>
  <si>
    <t>杉田遙奈</t>
    <rPh sb="0" eb="2">
      <t>スギタ</t>
    </rPh>
    <rPh sb="2" eb="3">
      <t>ハル</t>
    </rPh>
    <rPh sb="3" eb="4">
      <t>ナ</t>
    </rPh>
    <phoneticPr fontId="5"/>
  </si>
  <si>
    <t>伊藤真由</t>
    <rPh sb="0" eb="2">
      <t>イトウ</t>
    </rPh>
    <rPh sb="2" eb="4">
      <t>マユ</t>
    </rPh>
    <phoneticPr fontId="5"/>
  </si>
  <si>
    <t>相良未来､○池信里奈</t>
    <rPh sb="0" eb="2">
      <t>アイラ</t>
    </rPh>
    <rPh sb="2" eb="3">
      <t>ミ</t>
    </rPh>
    <rPh sb="3" eb="4">
      <t>ク</t>
    </rPh>
    <rPh sb="6" eb="7">
      <t>イケ</t>
    </rPh>
    <rPh sb="7" eb="8">
      <t>ノブ</t>
    </rPh>
    <rPh sb="8" eb="9">
      <t>リ</t>
    </rPh>
    <rPh sb="9" eb="10">
      <t>ナ</t>
    </rPh>
    <phoneticPr fontId="5"/>
  </si>
  <si>
    <t>大塚あすか､佐藤梨菜</t>
    <rPh sb="0" eb="2">
      <t>オオツカ</t>
    </rPh>
    <rPh sb="6" eb="8">
      <t>サトウ</t>
    </rPh>
    <rPh sb="8" eb="9">
      <t>リ</t>
    </rPh>
    <rPh sb="9" eb="10">
      <t>ナ</t>
    </rPh>
    <phoneticPr fontId="5"/>
  </si>
  <si>
    <t>遠藤千夏</t>
    <rPh sb="0" eb="2">
      <t>エンドウ</t>
    </rPh>
    <rPh sb="2" eb="4">
      <t>チナツ</t>
    </rPh>
    <phoneticPr fontId="5"/>
  </si>
  <si>
    <t>大塚あすか､風間萌子､
硲 早希､松本由佳</t>
    <rPh sb="0" eb="2">
      <t>オオツカ</t>
    </rPh>
    <rPh sb="6" eb="8">
      <t>カザマ</t>
    </rPh>
    <rPh sb="8" eb="10">
      <t>モエコ</t>
    </rPh>
    <rPh sb="12" eb="13">
      <t>ハザマ</t>
    </rPh>
    <rPh sb="14" eb="15">
      <t>サ</t>
    </rPh>
    <rPh sb="15" eb="16">
      <t>キ</t>
    </rPh>
    <rPh sb="17" eb="19">
      <t>マツモト</t>
    </rPh>
    <rPh sb="19" eb="20">
      <t>ユ</t>
    </rPh>
    <rPh sb="20" eb="21">
      <t>カ</t>
    </rPh>
    <phoneticPr fontId="5"/>
  </si>
  <si>
    <t>東京富士大学</t>
    <rPh sb="0" eb="2">
      <t>トウキョウ</t>
    </rPh>
    <rPh sb="2" eb="4">
      <t>フジ</t>
    </rPh>
    <rPh sb="4" eb="6">
      <t>ダイガク</t>
    </rPh>
    <phoneticPr fontId="9"/>
  </si>
  <si>
    <t>志水久仁</t>
    <rPh sb="0" eb="4">
      <t>シミズヒサミ</t>
    </rPh>
    <phoneticPr fontId="5"/>
  </si>
  <si>
    <t>田中由里</t>
    <rPh sb="0" eb="2">
      <t>タナカ</t>
    </rPh>
    <rPh sb="2" eb="4">
      <t>ユリ</t>
    </rPh>
    <phoneticPr fontId="5"/>
  </si>
  <si>
    <t>永谷真衣､工藤 遥､伊藤綾香</t>
    <rPh sb="0" eb="2">
      <t>ナガヤ</t>
    </rPh>
    <rPh sb="2" eb="3">
      <t>マ</t>
    </rPh>
    <rPh sb="3" eb="4">
      <t>イ</t>
    </rPh>
    <rPh sb="5" eb="7">
      <t>クドウ</t>
    </rPh>
    <rPh sb="8" eb="9">
      <t>ハルカ</t>
    </rPh>
    <rPh sb="10" eb="12">
      <t>イトウ</t>
    </rPh>
    <rPh sb="12" eb="14">
      <t>アヤカ</t>
    </rPh>
    <phoneticPr fontId="5"/>
  </si>
  <si>
    <t>江渡祐希､○千葉咲実</t>
    <rPh sb="0" eb="2">
      <t>エト</t>
    </rPh>
    <rPh sb="2" eb="3">
      <t>ユウ</t>
    </rPh>
    <rPh sb="3" eb="4">
      <t>キ</t>
    </rPh>
    <rPh sb="6" eb="8">
      <t>チバ</t>
    </rPh>
    <rPh sb="8" eb="9">
      <t>サ</t>
    </rPh>
    <rPh sb="9" eb="10">
      <t>ミ</t>
    </rPh>
    <phoneticPr fontId="5"/>
  </si>
  <si>
    <t>深沢未花</t>
    <rPh sb="0" eb="2">
      <t>フカザワ</t>
    </rPh>
    <rPh sb="2" eb="4">
      <t>ミカ</t>
    </rPh>
    <phoneticPr fontId="5"/>
  </si>
  <si>
    <t>和島野乃香､舘野なつみ､
山田沙也加</t>
    <rPh sb="0" eb="2">
      <t>ワジマ</t>
    </rPh>
    <rPh sb="2" eb="3">
      <t>ノ</t>
    </rPh>
    <rPh sb="3" eb="4">
      <t>ノ</t>
    </rPh>
    <rPh sb="4" eb="5">
      <t>カ</t>
    </rPh>
    <rPh sb="6" eb="8">
      <t>タテノ</t>
    </rPh>
    <rPh sb="13" eb="15">
      <t>ヤマダ</t>
    </rPh>
    <rPh sb="15" eb="16">
      <t>サ</t>
    </rPh>
    <rPh sb="16" eb="17">
      <t>ヤ</t>
    </rPh>
    <rPh sb="17" eb="18">
      <t>カ</t>
    </rPh>
    <phoneticPr fontId="5"/>
  </si>
  <si>
    <t>児島真生</t>
    <rPh sb="0" eb="2">
      <t>コジマ</t>
    </rPh>
    <rPh sb="2" eb="4">
      <t>マオ</t>
    </rPh>
    <phoneticPr fontId="5"/>
  </si>
  <si>
    <t>準々決勝</t>
    <rPh sb="0" eb="4">
      <t>ジュンジュンケッショウ</t>
    </rPh>
    <phoneticPr fontId="5"/>
  </si>
  <si>
    <t>日本体育大学</t>
    <rPh sb="0" eb="2">
      <t>ニッポン</t>
    </rPh>
    <rPh sb="2" eb="4">
      <t>タイイク</t>
    </rPh>
    <rPh sb="4" eb="6">
      <t>ダイガク</t>
    </rPh>
    <phoneticPr fontId="5"/>
  </si>
  <si>
    <t>東海大学</t>
    <rPh sb="0" eb="2">
      <t>トウカイ</t>
    </rPh>
    <rPh sb="2" eb="4">
      <t>ダイガク</t>
    </rPh>
    <phoneticPr fontId="9"/>
  </si>
  <si>
    <t>斉藤みな子</t>
    <rPh sb="0" eb="2">
      <t>サイトウ</t>
    </rPh>
    <rPh sb="4" eb="5">
      <t>コ</t>
    </rPh>
    <phoneticPr fontId="5"/>
  </si>
  <si>
    <t>岡村奈々､白井桃佳、西村安紀子､
鈴木杏佳､○大村 茜</t>
    <rPh sb="0" eb="2">
      <t>オカムラ</t>
    </rPh>
    <rPh sb="2" eb="4">
      <t>ナナ</t>
    </rPh>
    <rPh sb="5" eb="7">
      <t>シライ</t>
    </rPh>
    <rPh sb="7" eb="8">
      <t>モモ</t>
    </rPh>
    <rPh sb="8" eb="9">
      <t>ヨロシ</t>
    </rPh>
    <rPh sb="10" eb="12">
      <t>ニシムラ</t>
    </rPh>
    <rPh sb="12" eb="15">
      <t>アキコ</t>
    </rPh>
    <rPh sb="17" eb="19">
      <t>スズキ</t>
    </rPh>
    <rPh sb="19" eb="20">
      <t>アンズ</t>
    </rPh>
    <rPh sb="20" eb="21">
      <t>ヨロシ</t>
    </rPh>
    <rPh sb="23" eb="25">
      <t>オオムラ</t>
    </rPh>
    <rPh sb="26" eb="27">
      <t>アカネ</t>
    </rPh>
    <phoneticPr fontId="5"/>
  </si>
  <si>
    <t>吉松梨乃</t>
    <rPh sb="0" eb="2">
      <t>ヨシマツ</t>
    </rPh>
    <rPh sb="2" eb="4">
      <t>リノ</t>
    </rPh>
    <phoneticPr fontId="5"/>
  </si>
  <si>
    <t>菊地原悠､今村沙希､
●高橋千夏､矢作実緒</t>
    <rPh sb="0" eb="3">
      <t>キクチハラ</t>
    </rPh>
    <rPh sb="3" eb="4">
      <t>ユウ</t>
    </rPh>
    <rPh sb="5" eb="7">
      <t>イマムラ</t>
    </rPh>
    <rPh sb="7" eb="8">
      <t>サ</t>
    </rPh>
    <rPh sb="8" eb="9">
      <t>キ</t>
    </rPh>
    <rPh sb="12" eb="14">
      <t>タカハシ</t>
    </rPh>
    <rPh sb="14" eb="16">
      <t>チナツ</t>
    </rPh>
    <rPh sb="17" eb="19">
      <t>ヤハギ</t>
    </rPh>
    <rPh sb="19" eb="20">
      <t>ミ</t>
    </rPh>
    <rPh sb="20" eb="21">
      <t>オ</t>
    </rPh>
    <phoneticPr fontId="5"/>
  </si>
  <si>
    <t>露木智加</t>
    <rPh sb="0" eb="2">
      <t>ツユキ</t>
    </rPh>
    <rPh sb="2" eb="3">
      <t>チ</t>
    </rPh>
    <rPh sb="3" eb="4">
      <t>カ</t>
    </rPh>
    <phoneticPr fontId="5"/>
  </si>
  <si>
    <t>西藤優美</t>
    <rPh sb="0" eb="2">
      <t>ニシフジ</t>
    </rPh>
    <rPh sb="2" eb="3">
      <t>ユウ</t>
    </rPh>
    <rPh sb="3" eb="4">
      <t>ミ</t>
    </rPh>
    <phoneticPr fontId="5"/>
  </si>
  <si>
    <t>西藤優美</t>
  </si>
  <si>
    <t>志村えりな</t>
    <rPh sb="0" eb="2">
      <t>シムラ</t>
    </rPh>
    <phoneticPr fontId="5"/>
  </si>
  <si>
    <t>久保田正博</t>
    <rPh sb="0" eb="3">
      <t>クボタ</t>
    </rPh>
    <rPh sb="3" eb="5">
      <t>マサヒロ</t>
    </rPh>
    <phoneticPr fontId="5"/>
  </si>
  <si>
    <t>篠原輝憲</t>
    <rPh sb="0" eb="2">
      <t>シノハラ</t>
    </rPh>
    <rPh sb="2" eb="3">
      <t>テル</t>
    </rPh>
    <rPh sb="3" eb="4">
      <t>ノリ</t>
    </rPh>
    <phoneticPr fontId="5"/>
  </si>
  <si>
    <t>近部知奈美､熊谷朱音</t>
    <rPh sb="0" eb="2">
      <t>コンブ</t>
    </rPh>
    <rPh sb="2" eb="3">
      <t>チ</t>
    </rPh>
    <rPh sb="3" eb="5">
      <t>ナミ</t>
    </rPh>
    <rPh sb="6" eb="8">
      <t>クマガイ</t>
    </rPh>
    <rPh sb="8" eb="10">
      <t>アカネ</t>
    </rPh>
    <phoneticPr fontId="5"/>
  </si>
  <si>
    <t>清水琴乃</t>
    <rPh sb="0" eb="2">
      <t>シミズ</t>
    </rPh>
    <rPh sb="2" eb="4">
      <t>コトノ</t>
    </rPh>
    <phoneticPr fontId="5"/>
  </si>
  <si>
    <t>森田紀代美</t>
    <rPh sb="0" eb="2">
      <t>モリタ</t>
    </rPh>
    <rPh sb="2" eb="5">
      <t>キヨミ</t>
    </rPh>
    <phoneticPr fontId="5"/>
  </si>
  <si>
    <t>望月朱里､有吉萌々子</t>
    <rPh sb="0" eb="2">
      <t>モチヅキ</t>
    </rPh>
    <rPh sb="2" eb="3">
      <t>アカ</t>
    </rPh>
    <rPh sb="3" eb="4">
      <t>リ</t>
    </rPh>
    <rPh sb="5" eb="7">
      <t>アリヨシ</t>
    </rPh>
    <rPh sb="7" eb="9">
      <t>モモ</t>
    </rPh>
    <rPh sb="9" eb="10">
      <t>コ</t>
    </rPh>
    <phoneticPr fontId="5"/>
  </si>
  <si>
    <t>塩澤こころ</t>
    <rPh sb="0" eb="2">
      <t>シオザワ</t>
    </rPh>
    <phoneticPr fontId="5"/>
  </si>
  <si>
    <t>泉 花穂､常盤紫文</t>
    <rPh sb="0" eb="1">
      <t>イズミ</t>
    </rPh>
    <rPh sb="2" eb="4">
      <t>カホ</t>
    </rPh>
    <rPh sb="5" eb="7">
      <t>トキワ</t>
    </rPh>
    <rPh sb="7" eb="9">
      <t>シブン</t>
    </rPh>
    <phoneticPr fontId="5"/>
  </si>
  <si>
    <t>大内佳那</t>
    <rPh sb="0" eb="4">
      <t>オオウチカナ</t>
    </rPh>
    <phoneticPr fontId="5"/>
  </si>
  <si>
    <t>綿貫奈緒</t>
    <rPh sb="0" eb="2">
      <t>ワタヌキ</t>
    </rPh>
    <rPh sb="2" eb="3">
      <t>ナ</t>
    </rPh>
    <rPh sb="3" eb="4">
      <t>オ</t>
    </rPh>
    <phoneticPr fontId="5"/>
  </si>
  <si>
    <t>寺岡優花</t>
    <rPh sb="0" eb="2">
      <t>テラオカ</t>
    </rPh>
    <rPh sb="2" eb="4">
      <t>ユウカ</t>
    </rPh>
    <phoneticPr fontId="5"/>
  </si>
  <si>
    <t>楯　直樹</t>
    <rPh sb="0" eb="1">
      <t>タテ</t>
    </rPh>
    <rPh sb="2" eb="4">
      <t>ナオキ</t>
    </rPh>
    <phoneticPr fontId="5"/>
  </si>
  <si>
    <t>相良未来</t>
    <rPh sb="0" eb="2">
      <t>サガラ</t>
    </rPh>
    <rPh sb="2" eb="3">
      <t>ミ</t>
    </rPh>
    <rPh sb="3" eb="4">
      <t>ク</t>
    </rPh>
    <phoneticPr fontId="5"/>
  </si>
  <si>
    <t>江渡祐希</t>
    <rPh sb="0" eb="2">
      <t>エト</t>
    </rPh>
    <rPh sb="2" eb="4">
      <t>ユウキ</t>
    </rPh>
    <phoneticPr fontId="5"/>
  </si>
  <si>
    <t>澤井華奈</t>
    <rPh sb="0" eb="2">
      <t>サワイ</t>
    </rPh>
    <rPh sb="2" eb="4">
      <t>カナ</t>
    </rPh>
    <phoneticPr fontId="5"/>
  </si>
  <si>
    <t>池信里奈</t>
    <rPh sb="0" eb="2">
      <t>イケノブ</t>
    </rPh>
    <rPh sb="2" eb="4">
      <t>リナ</t>
    </rPh>
    <phoneticPr fontId="5"/>
  </si>
  <si>
    <t>田口美佳</t>
    <rPh sb="0" eb="1">
      <t>タ</t>
    </rPh>
    <rPh sb="1" eb="2">
      <t>クチ</t>
    </rPh>
    <rPh sb="2" eb="4">
      <t>ミカ</t>
    </rPh>
    <phoneticPr fontId="5"/>
  </si>
  <si>
    <t>準決勝</t>
    <rPh sb="0" eb="3">
      <t>ジュンケッショウ</t>
    </rPh>
    <phoneticPr fontId="5"/>
  </si>
  <si>
    <t>田中実穂</t>
    <rPh sb="0" eb="4">
      <t>タナカミホ</t>
    </rPh>
    <phoneticPr fontId="5"/>
  </si>
  <si>
    <t>岡村奈々</t>
    <rPh sb="0" eb="2">
      <t>オカムラ</t>
    </rPh>
    <rPh sb="2" eb="4">
      <t>ナナ</t>
    </rPh>
    <phoneticPr fontId="5"/>
  </si>
  <si>
    <t>吉松梨乃</t>
    <rPh sb="0" eb="4">
      <t>ヨシマツリノ</t>
    </rPh>
    <phoneticPr fontId="5"/>
  </si>
  <si>
    <t>宮川眞子</t>
    <rPh sb="0" eb="2">
      <t>ミヤガワ</t>
    </rPh>
    <rPh sb="2" eb="4">
      <t>マコ</t>
    </rPh>
    <phoneticPr fontId="5"/>
  </si>
  <si>
    <t>千葉咲実､○江渡祐希</t>
    <rPh sb="0" eb="2">
      <t>チバ</t>
    </rPh>
    <rPh sb="2" eb="3">
      <t>サ</t>
    </rPh>
    <rPh sb="3" eb="4">
      <t>ミ</t>
    </rPh>
    <rPh sb="6" eb="8">
      <t>エト</t>
    </rPh>
    <rPh sb="8" eb="10">
      <t>ユウキ</t>
    </rPh>
    <phoneticPr fontId="5"/>
  </si>
  <si>
    <t>高橋あゆみ</t>
    <rPh sb="0" eb="2">
      <t>タカハシ</t>
    </rPh>
    <phoneticPr fontId="5"/>
  </si>
  <si>
    <t>石川沙恵､芹田泉紀</t>
    <rPh sb="0" eb="2">
      <t>イシカワ</t>
    </rPh>
    <rPh sb="2" eb="4">
      <t>サエ</t>
    </rPh>
    <rPh sb="5" eb="7">
      <t>セリタ</t>
    </rPh>
    <rPh sb="7" eb="8">
      <t>イズミ</t>
    </rPh>
    <rPh sb="8" eb="9">
      <t>キ</t>
    </rPh>
    <phoneticPr fontId="5"/>
  </si>
  <si>
    <t>田口美佳</t>
    <rPh sb="0" eb="2">
      <t>タグチ</t>
    </rPh>
    <rPh sb="2" eb="4">
      <t>ミカ</t>
    </rPh>
    <phoneticPr fontId="5"/>
  </si>
  <si>
    <t>決　勝</t>
    <rPh sb="0" eb="1">
      <t>ケツ</t>
    </rPh>
    <rPh sb="2" eb="3">
      <t>カツ</t>
    </rPh>
    <phoneticPr fontId="5"/>
  </si>
  <si>
    <t>小林裕三</t>
    <rPh sb="0" eb="2">
      <t>コバヤシ</t>
    </rPh>
    <rPh sb="2" eb="4">
      <t>ユウゾウ</t>
    </rPh>
    <phoneticPr fontId="5"/>
  </si>
  <si>
    <t>清水琴乃､板垣明星</t>
    <rPh sb="0" eb="2">
      <t>シミズ</t>
    </rPh>
    <rPh sb="2" eb="3">
      <t>コト</t>
    </rPh>
    <rPh sb="3" eb="4">
      <t>ノ</t>
    </rPh>
    <rPh sb="5" eb="7">
      <t>イタガキ</t>
    </rPh>
    <rPh sb="7" eb="8">
      <t>メイ</t>
    </rPh>
    <rPh sb="8" eb="9">
      <t>セイ</t>
    </rPh>
    <phoneticPr fontId="5"/>
  </si>
  <si>
    <t>森田紀代美</t>
    <rPh sb="0" eb="2">
      <t>モリタ</t>
    </rPh>
    <rPh sb="2" eb="3">
      <t>キ</t>
    </rPh>
    <rPh sb="3" eb="4">
      <t>ヨ</t>
    </rPh>
    <rPh sb="4" eb="5">
      <t>ミ</t>
    </rPh>
    <phoneticPr fontId="5"/>
  </si>
  <si>
    <t>江渡裕希</t>
    <rPh sb="0" eb="1">
      <t>エ</t>
    </rPh>
    <rPh sb="1" eb="2">
      <t>ト</t>
    </rPh>
    <rPh sb="2" eb="3">
      <t>ユウ</t>
    </rPh>
    <rPh sb="3" eb="4">
      <t>キ</t>
    </rPh>
    <phoneticPr fontId="5"/>
  </si>
  <si>
    <t>深沢未花</t>
    <rPh sb="0" eb="2">
      <t>フカサワ</t>
    </rPh>
    <rPh sb="2" eb="3">
      <t>ミ</t>
    </rPh>
    <rPh sb="3" eb="4">
      <t>カ</t>
    </rPh>
    <phoneticPr fontId="5"/>
  </si>
  <si>
    <t>－</t>
    <phoneticPr fontId="5"/>
  </si>
  <si>
    <t>球審</t>
    <phoneticPr fontId="5"/>
  </si>
  <si>
    <t>黒澤花菜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</si>
</sst>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&quot;時間&quot;mm&quot;分&quot;"/>
    <numFmt numFmtId="177" formatCode="0&quot;ｘ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56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56" fontId="6" fillId="2" borderId="0" xfId="0" applyNumberFormat="1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32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76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left"/>
    </xf>
    <xf numFmtId="0" fontId="6" fillId="2" borderId="6" xfId="0" applyFont="1" applyFill="1" applyBorder="1" applyAlignment="1"/>
    <xf numFmtId="0" fontId="8" fillId="2" borderId="6" xfId="0" applyFont="1" applyFill="1" applyBorder="1" applyAlignment="1">
      <alignment wrapText="1"/>
    </xf>
    <xf numFmtId="0" fontId="3" fillId="2" borderId="6" xfId="0" applyFont="1" applyFill="1" applyBorder="1" applyAlignment="1"/>
    <xf numFmtId="0" fontId="6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6" xfId="0" applyFont="1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left" indent="1"/>
    </xf>
    <xf numFmtId="0" fontId="6" fillId="2" borderId="6" xfId="0" applyFont="1" applyFill="1" applyBorder="1" applyAlignment="1" applyProtection="1"/>
    <xf numFmtId="0" fontId="6" fillId="2" borderId="0" xfId="0" applyFont="1" applyFill="1" applyAlignment="1" applyProtection="1"/>
    <xf numFmtId="0" fontId="6" fillId="2" borderId="2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left" wrapText="1"/>
    </xf>
    <xf numFmtId="0" fontId="6" fillId="2" borderId="0" xfId="0" applyFont="1" applyFill="1" applyAlignment="1" applyProtection="1">
      <alignment horizontal="left" indent="1"/>
    </xf>
    <xf numFmtId="0" fontId="8" fillId="2" borderId="6" xfId="0" applyFont="1" applyFill="1" applyBorder="1" applyAlignment="1" applyProtection="1">
      <alignment horizontal="left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7" fillId="2" borderId="6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center"/>
    </xf>
    <xf numFmtId="0" fontId="3" fillId="2" borderId="0" xfId="0" applyFont="1" applyFill="1" applyAlignment="1" applyProtection="1"/>
    <xf numFmtId="0" fontId="7" fillId="2" borderId="2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left" indent="1"/>
    </xf>
    <xf numFmtId="0" fontId="7" fillId="2" borderId="6" xfId="0" applyFont="1" applyFill="1" applyBorder="1" applyAlignment="1" applyProtection="1"/>
    <xf numFmtId="0" fontId="7" fillId="2" borderId="2" xfId="0" applyFont="1" applyFill="1" applyBorder="1" applyAlignment="1" applyProtection="1">
      <alignment horizontal="left"/>
    </xf>
    <xf numFmtId="0" fontId="8" fillId="2" borderId="6" xfId="0" applyFont="1" applyFill="1" applyBorder="1" applyAlignment="1"/>
    <xf numFmtId="177" fontId="3" fillId="2" borderId="4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left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 applyProtection="1"/>
    <xf numFmtId="0" fontId="10" fillId="2" borderId="0" xfId="0" applyFont="1" applyFill="1" applyAlignment="1" applyProtection="1">
      <alignment horizontal="left" indent="1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 applyProtection="1">
      <alignment horizontal="left" wrapText="1"/>
    </xf>
    <xf numFmtId="0" fontId="7" fillId="2" borderId="6" xfId="0" applyFont="1" applyFill="1" applyBorder="1" applyAlignment="1"/>
    <xf numFmtId="0" fontId="8" fillId="2" borderId="6" xfId="0" applyFont="1" applyFill="1" applyBorder="1" applyAlignment="1" applyProtection="1">
      <alignment wrapText="1"/>
    </xf>
    <xf numFmtId="0" fontId="10" fillId="2" borderId="6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RU%20KAWAMURA/AppData/Local/Microsoft/Windows/Temporary%20Internet%20Files/Content.IE5/RVJ412TB/27.8.11_30&#26481;&#26085;&#26412;&#22823;&#23398;&#22899;&#23376;&#36984;&#25163;&#27177;&#22823;&#20250;&#35352;&#37682;08&#12539;08&#12289;09.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成績記録3号"/>
      <sheetName val="成績 記録4号"/>
      <sheetName val="３号説明"/>
      <sheetName val="資料"/>
    </sheetNames>
    <sheetDataSet>
      <sheetData sheetId="0">
        <row r="9">
          <cell r="D9" t="str">
            <v>第３０回 東日本大学女子ソフトボール選手権大会</v>
          </cell>
        </row>
      </sheetData>
      <sheetData sheetId="1"/>
      <sheetData sheetId="2"/>
      <sheetData sheetId="3"/>
      <sheetData sheetId="4">
        <row r="1">
          <cell r="Q1" t="str">
            <v>○</v>
          </cell>
        </row>
        <row r="2">
          <cell r="B2" t="str">
            <v>日本体育大学</v>
          </cell>
          <cell r="C2" t="str">
            <v>東京都</v>
          </cell>
          <cell r="Q2" t="str">
            <v>●</v>
          </cell>
        </row>
        <row r="3">
          <cell r="B3" t="str">
            <v>順天堂大学</v>
          </cell>
          <cell r="C3" t="str">
            <v>千葉県</v>
          </cell>
        </row>
        <row r="4">
          <cell r="B4" t="str">
            <v>金沢学院大学</v>
          </cell>
          <cell r="C4" t="str">
            <v>石川県</v>
          </cell>
        </row>
        <row r="5">
          <cell r="B5" t="str">
            <v>日本女子体育大学</v>
          </cell>
          <cell r="C5" t="str">
            <v>東京都</v>
          </cell>
        </row>
        <row r="6">
          <cell r="B6" t="str">
            <v>東海大学</v>
          </cell>
          <cell r="C6" t="str">
            <v>神奈川県</v>
          </cell>
        </row>
        <row r="7">
          <cell r="B7" t="str">
            <v>東京学芸大学</v>
          </cell>
          <cell r="C7" t="str">
            <v>東京都</v>
          </cell>
        </row>
        <row r="8">
          <cell r="B8" t="str">
            <v>国士舘大学</v>
          </cell>
          <cell r="C8" t="str">
            <v>東京都</v>
          </cell>
        </row>
        <row r="9">
          <cell r="B9" t="str">
            <v>城西国際大学</v>
          </cell>
          <cell r="C9" t="str">
            <v>千葉県</v>
          </cell>
        </row>
        <row r="10">
          <cell r="B10" t="str">
            <v>富士大学</v>
          </cell>
          <cell r="C10" t="str">
            <v>岩手県</v>
          </cell>
        </row>
        <row r="11">
          <cell r="B11" t="str">
            <v>学習院大学</v>
          </cell>
          <cell r="C11" t="str">
            <v>東京都</v>
          </cell>
        </row>
        <row r="12">
          <cell r="B12" t="str">
            <v>山梨学院大学</v>
          </cell>
          <cell r="C12" t="str">
            <v>山梨県</v>
          </cell>
        </row>
        <row r="13">
          <cell r="B13" t="str">
            <v>関東学園大学</v>
          </cell>
          <cell r="C13" t="str">
            <v>群馬県</v>
          </cell>
        </row>
        <row r="14">
          <cell r="B14" t="str">
            <v>早稲田大学</v>
          </cell>
          <cell r="C14" t="str">
            <v>東京都</v>
          </cell>
        </row>
        <row r="15">
          <cell r="B15" t="str">
            <v>淑徳大学</v>
          </cell>
          <cell r="C15" t="str">
            <v>埼玉県</v>
          </cell>
        </row>
        <row r="16">
          <cell r="B16" t="str">
            <v>桜美林大学</v>
          </cell>
          <cell r="C16" t="str">
            <v>東京都</v>
          </cell>
        </row>
        <row r="17">
          <cell r="B17" t="str">
            <v>松本大学</v>
          </cell>
          <cell r="C17" t="str">
            <v>長野県</v>
          </cell>
        </row>
        <row r="18">
          <cell r="B18" t="str">
            <v>城西大学</v>
          </cell>
          <cell r="C18" t="str">
            <v>埼玉県</v>
          </cell>
        </row>
        <row r="19">
          <cell r="B19" t="str">
            <v>中央大学</v>
          </cell>
          <cell r="C19" t="str">
            <v>東京都</v>
          </cell>
        </row>
        <row r="20">
          <cell r="B20" t="str">
            <v>東京国際大学</v>
          </cell>
          <cell r="C20" t="str">
            <v>埼玉県</v>
          </cell>
        </row>
        <row r="21">
          <cell r="B21" t="str">
            <v>東京女子体育大学</v>
          </cell>
          <cell r="C21" t="str">
            <v>東京都</v>
          </cell>
        </row>
        <row r="22">
          <cell r="B22" t="str">
            <v>東北福祉大学</v>
          </cell>
          <cell r="C22" t="str">
            <v>宮城県</v>
          </cell>
        </row>
        <row r="23">
          <cell r="B23" t="str">
            <v>清和大学</v>
          </cell>
          <cell r="C23" t="str">
            <v>千葉県</v>
          </cell>
        </row>
        <row r="24">
          <cell r="B24" t="str">
            <v>東京富士大学</v>
          </cell>
          <cell r="C24" t="str">
            <v>東京都</v>
          </cell>
        </row>
        <row r="28">
          <cell r="F28" t="str">
            <v>青柳敏勇</v>
          </cell>
        </row>
        <row r="29">
          <cell r="F29" t="str">
            <v>赤羽順一</v>
          </cell>
        </row>
        <row r="30">
          <cell r="F30" t="str">
            <v>芦原雅仁</v>
          </cell>
        </row>
        <row r="31">
          <cell r="F31" t="str">
            <v>阿部清一</v>
          </cell>
        </row>
        <row r="32">
          <cell r="F32" t="str">
            <v>池田英樹</v>
          </cell>
        </row>
        <row r="33">
          <cell r="F33" t="str">
            <v>板倉英二</v>
          </cell>
        </row>
        <row r="34">
          <cell r="F34" t="str">
            <v>市川和夫</v>
          </cell>
        </row>
        <row r="35">
          <cell r="F35" t="str">
            <v>市原信男</v>
          </cell>
        </row>
        <row r="36">
          <cell r="F36" t="str">
            <v>伊藤忠寿</v>
          </cell>
        </row>
        <row r="37">
          <cell r="F37" t="str">
            <v>井原勝志</v>
          </cell>
        </row>
        <row r="38">
          <cell r="F38" t="str">
            <v>井原正治</v>
          </cell>
        </row>
        <row r="39">
          <cell r="F39" t="str">
            <v>井原壽志</v>
          </cell>
        </row>
        <row r="40">
          <cell r="F40" t="str">
            <v>浦岡誠希</v>
          </cell>
        </row>
        <row r="41">
          <cell r="F41" t="str">
            <v>大河忠之</v>
          </cell>
        </row>
        <row r="42">
          <cell r="F42" t="str">
            <v>大澤 清</v>
          </cell>
        </row>
        <row r="43">
          <cell r="F43" t="str">
            <v>大友和彦</v>
          </cell>
        </row>
        <row r="44">
          <cell r="F44" t="str">
            <v>岡島信行</v>
          </cell>
        </row>
        <row r="45">
          <cell r="F45" t="str">
            <v>岡田清人</v>
          </cell>
        </row>
        <row r="46">
          <cell r="F46" t="str">
            <v>小澤清一</v>
          </cell>
        </row>
        <row r="47">
          <cell r="F47" t="str">
            <v>笠原かず江</v>
          </cell>
        </row>
        <row r="48">
          <cell r="F48" t="str">
            <v>春日宏之</v>
          </cell>
        </row>
        <row r="49">
          <cell r="F49" t="str">
            <v>金子 勝</v>
          </cell>
        </row>
        <row r="50">
          <cell r="F50" t="str">
            <v>神林義弘</v>
          </cell>
        </row>
        <row r="51">
          <cell r="F51" t="str">
            <v>北原我道</v>
          </cell>
        </row>
        <row r="52">
          <cell r="F52" t="str">
            <v>久保田正博</v>
          </cell>
        </row>
        <row r="53">
          <cell r="F53" t="str">
            <v>倉田明彦</v>
          </cell>
        </row>
        <row r="54">
          <cell r="F54" t="str">
            <v>倉田良夫</v>
          </cell>
        </row>
        <row r="55">
          <cell r="F55" t="str">
            <v>桑沢和男</v>
          </cell>
        </row>
        <row r="56">
          <cell r="F56" t="str">
            <v>越川正利</v>
          </cell>
        </row>
        <row r="57">
          <cell r="F57" t="str">
            <v>小林裕三</v>
          </cell>
        </row>
        <row r="58">
          <cell r="F58" t="str">
            <v>小松原武重</v>
          </cell>
        </row>
        <row r="59">
          <cell r="F59" t="str">
            <v>古村利彦</v>
          </cell>
        </row>
        <row r="60">
          <cell r="F60" t="str">
            <v>近藤重光</v>
          </cell>
        </row>
        <row r="61">
          <cell r="F61" t="str">
            <v>齋藤研策</v>
          </cell>
        </row>
        <row r="62">
          <cell r="F62" t="str">
            <v>齋藤敏雄</v>
          </cell>
        </row>
        <row r="63">
          <cell r="F63" t="str">
            <v>佐久間勇二</v>
          </cell>
        </row>
        <row r="64">
          <cell r="F64" t="str">
            <v>佐藤憲一</v>
          </cell>
        </row>
        <row r="65">
          <cell r="F65" t="str">
            <v>篠原輝憲</v>
          </cell>
        </row>
        <row r="66">
          <cell r="F66" t="str">
            <v>篠原 学</v>
          </cell>
        </row>
        <row r="67">
          <cell r="F67" t="str">
            <v>渋谷和男</v>
          </cell>
        </row>
        <row r="68">
          <cell r="F68" t="str">
            <v>関原光男</v>
          </cell>
        </row>
        <row r="69">
          <cell r="F69" t="str">
            <v>竹澤 智</v>
          </cell>
        </row>
        <row r="70">
          <cell r="F70" t="str">
            <v>楯　直樹</v>
          </cell>
        </row>
        <row r="71">
          <cell r="F71" t="str">
            <v>田中春男</v>
          </cell>
        </row>
        <row r="72">
          <cell r="F72" t="str">
            <v>田中盛夫</v>
          </cell>
        </row>
        <row r="73">
          <cell r="F73" t="str">
            <v>中林秀夫</v>
          </cell>
        </row>
        <row r="74">
          <cell r="F74" t="str">
            <v>中村治夫</v>
          </cell>
        </row>
        <row r="75">
          <cell r="F75" t="str">
            <v>坪木敏正</v>
          </cell>
        </row>
        <row r="76">
          <cell r="F76" t="str">
            <v>中山義房</v>
          </cell>
        </row>
        <row r="77">
          <cell r="F77" t="str">
            <v>浜田房夫</v>
          </cell>
        </row>
        <row r="78">
          <cell r="F78" t="str">
            <v>原田高夫</v>
          </cell>
        </row>
        <row r="79">
          <cell r="F79" t="str">
            <v>平林 博</v>
          </cell>
        </row>
        <row r="80">
          <cell r="F80" t="str">
            <v>平松良一</v>
          </cell>
        </row>
        <row r="81">
          <cell r="F81" t="str">
            <v>細井禮三</v>
          </cell>
        </row>
        <row r="82">
          <cell r="F82" t="str">
            <v>堀内 誠</v>
          </cell>
        </row>
        <row r="83">
          <cell r="F83" t="str">
            <v>前島誠一</v>
          </cell>
        </row>
        <row r="84">
          <cell r="F84" t="str">
            <v>牧垣武門</v>
          </cell>
        </row>
        <row r="85">
          <cell r="F85" t="str">
            <v>松崎幸男</v>
          </cell>
        </row>
        <row r="86">
          <cell r="F86" t="str">
            <v>松島周二</v>
          </cell>
        </row>
        <row r="87">
          <cell r="F87" t="str">
            <v>松村清美</v>
          </cell>
        </row>
        <row r="88">
          <cell r="F88" t="str">
            <v>丸茂弘幸</v>
          </cell>
        </row>
        <row r="89">
          <cell r="F89" t="str">
            <v>三沢 毅</v>
          </cell>
        </row>
        <row r="90">
          <cell r="F90" t="str">
            <v>宮坂 力</v>
          </cell>
        </row>
        <row r="91">
          <cell r="F91" t="str">
            <v>宮下しおり</v>
          </cell>
        </row>
        <row r="92">
          <cell r="F92" t="str">
            <v>宮下平治</v>
          </cell>
        </row>
        <row r="93">
          <cell r="F93" t="str">
            <v>宮田守男</v>
          </cell>
        </row>
        <row r="94">
          <cell r="F94" t="str">
            <v>武藤幹雄</v>
          </cell>
        </row>
        <row r="95">
          <cell r="F95" t="str">
            <v>安川健次</v>
          </cell>
        </row>
        <row r="96">
          <cell r="F96" t="str">
            <v>柳沢一馬</v>
          </cell>
        </row>
        <row r="97">
          <cell r="F97" t="str">
            <v>山崎巳良</v>
          </cell>
        </row>
        <row r="98">
          <cell r="F98" t="str">
            <v>山本公司</v>
          </cell>
        </row>
        <row r="99">
          <cell r="F99" t="str">
            <v>横川清実</v>
          </cell>
        </row>
        <row r="100">
          <cell r="F100" t="str">
            <v>綿引佐智子</v>
          </cell>
        </row>
        <row r="104">
          <cell r="J104" t="str">
            <v>浅井紗央里</v>
          </cell>
        </row>
        <row r="105">
          <cell r="J105" t="str">
            <v>英 清治</v>
          </cell>
        </row>
        <row r="106">
          <cell r="J106" t="str">
            <v>新井美穂</v>
          </cell>
        </row>
        <row r="107">
          <cell r="J107" t="str">
            <v>井内恵美</v>
          </cell>
        </row>
        <row r="108">
          <cell r="J108" t="str">
            <v>笠原かず江</v>
          </cell>
        </row>
        <row r="109">
          <cell r="J109" t="str">
            <v>金子紳一郎</v>
          </cell>
        </row>
        <row r="110">
          <cell r="J110" t="str">
            <v>倉又アサ子</v>
          </cell>
        </row>
        <row r="111">
          <cell r="J111" t="str">
            <v>小林るみ</v>
          </cell>
        </row>
        <row r="112">
          <cell r="J112" t="str">
            <v>斉藤みな子</v>
          </cell>
        </row>
        <row r="113">
          <cell r="J113" t="str">
            <v>志水久仁</v>
          </cell>
        </row>
        <row r="114">
          <cell r="J114" t="str">
            <v>榛葉三佐子</v>
          </cell>
        </row>
        <row r="115">
          <cell r="J115" t="str">
            <v>須田里子</v>
          </cell>
        </row>
        <row r="116">
          <cell r="J116" t="str">
            <v>曽根原葉子</v>
          </cell>
        </row>
        <row r="117">
          <cell r="J117" t="str">
            <v>田中 都</v>
          </cell>
        </row>
        <row r="118">
          <cell r="J118" t="str">
            <v>田中純子</v>
          </cell>
        </row>
        <row r="119">
          <cell r="J119" t="str">
            <v>田中実穂</v>
          </cell>
        </row>
        <row r="120">
          <cell r="J120" t="str">
            <v>松本守博</v>
          </cell>
        </row>
        <row r="121">
          <cell r="J121" t="str">
            <v>宮坂宏子</v>
          </cell>
        </row>
        <row r="122">
          <cell r="J122" t="str">
            <v>宮本純子</v>
          </cell>
        </row>
        <row r="123">
          <cell r="J123" t="str">
            <v>村井慎吾</v>
          </cell>
        </row>
        <row r="124">
          <cell r="J124" t="str">
            <v>毛利福美</v>
          </cell>
        </row>
        <row r="125">
          <cell r="J125" t="str">
            <v>矢口博文</v>
          </cell>
        </row>
        <row r="126">
          <cell r="J126" t="str">
            <v>山岸 博</v>
          </cell>
        </row>
        <row r="127">
          <cell r="J127" t="str">
            <v>吉澤友子</v>
          </cell>
        </row>
        <row r="128">
          <cell r="J128" t="str">
            <v>吉原君子</v>
          </cell>
        </row>
        <row r="132">
          <cell r="N132" t="str">
            <v>阿部ちさと</v>
          </cell>
        </row>
        <row r="133">
          <cell r="N133" t="str">
            <v>太田光子</v>
          </cell>
        </row>
        <row r="134">
          <cell r="N134" t="str">
            <v>春日身知子</v>
          </cell>
        </row>
        <row r="135">
          <cell r="N135" t="str">
            <v>窪田佳子</v>
          </cell>
        </row>
        <row r="136">
          <cell r="N136" t="str">
            <v>倉田美穂</v>
          </cell>
        </row>
        <row r="137">
          <cell r="N137" t="str">
            <v>佐々木優美恵</v>
          </cell>
        </row>
        <row r="138">
          <cell r="N138" t="str">
            <v>嶽澤成美</v>
          </cell>
        </row>
        <row r="139">
          <cell r="N139" t="str">
            <v>田中由里</v>
          </cell>
        </row>
        <row r="140">
          <cell r="N140" t="str">
            <v>茅原徳子</v>
          </cell>
        </row>
        <row r="141">
          <cell r="N141" t="str">
            <v>鳥羽二三子</v>
          </cell>
        </row>
        <row r="142">
          <cell r="N142" t="str">
            <v>中村美和子</v>
          </cell>
        </row>
        <row r="143">
          <cell r="N143" t="str">
            <v>那須朋江</v>
          </cell>
        </row>
        <row r="144">
          <cell r="N144" t="str">
            <v>藤沢京子</v>
          </cell>
        </row>
        <row r="145">
          <cell r="N145" t="str">
            <v>藤森正代</v>
          </cell>
        </row>
        <row r="146">
          <cell r="N146" t="str">
            <v>宮坂美恵子</v>
          </cell>
        </row>
        <row r="147">
          <cell r="N147" t="str">
            <v>森本千史</v>
          </cell>
        </row>
        <row r="148">
          <cell r="N148" t="str">
            <v>山本美千子</v>
          </cell>
        </row>
        <row r="149">
          <cell r="N149" t="str">
            <v>六川京子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2"/>
  <sheetViews>
    <sheetView tabSelected="1" workbookViewId="0">
      <selection activeCell="AU16" sqref="AU16"/>
    </sheetView>
  </sheetViews>
  <sheetFormatPr defaultRowHeight="13" x14ac:dyDescent="0.2"/>
  <cols>
    <col min="1" max="40" width="2.36328125" customWidth="1"/>
  </cols>
  <sheetData>
    <row r="1" spans="1:40" ht="14" x14ac:dyDescent="0.2">
      <c r="A1" s="1" t="str">
        <f>[1]表紙!D9</f>
        <v>第３０回 東日本大学女子ソフトボール選手権大会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4"/>
    </row>
    <row r="2" spans="1:40" ht="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4"/>
    </row>
    <row r="3" spans="1:40" x14ac:dyDescent="0.2">
      <c r="A3" s="5" t="s">
        <v>0</v>
      </c>
      <c r="B3" s="6"/>
      <c r="C3" s="7"/>
      <c r="D3" s="8" t="s">
        <v>1</v>
      </c>
      <c r="E3" s="6"/>
      <c r="F3" s="8"/>
      <c r="G3" s="8"/>
      <c r="H3" s="9">
        <v>0.37222222222222223</v>
      </c>
      <c r="I3" s="9"/>
      <c r="J3" s="9"/>
      <c r="K3" s="9"/>
      <c r="L3" s="8" t="s">
        <v>2</v>
      </c>
      <c r="M3" s="6"/>
      <c r="N3" s="8"/>
      <c r="O3" s="6"/>
      <c r="P3" s="9">
        <v>0.43888888888888888</v>
      </c>
      <c r="Q3" s="9"/>
      <c r="R3" s="9"/>
      <c r="S3" s="9"/>
      <c r="T3" s="8" t="s">
        <v>3</v>
      </c>
      <c r="U3" s="6"/>
      <c r="V3" s="8"/>
      <c r="W3" s="10"/>
      <c r="X3" s="11"/>
      <c r="Y3" s="11"/>
      <c r="Z3" s="11"/>
      <c r="AA3" s="11"/>
      <c r="AB3" s="8" t="s">
        <v>4</v>
      </c>
      <c r="AC3" s="6"/>
      <c r="AD3" s="8"/>
      <c r="AE3" s="10"/>
      <c r="AF3" s="11">
        <f>IF(P3="","",P3-H3-X3)</f>
        <v>6.6666666666666652E-2</v>
      </c>
      <c r="AG3" s="11"/>
      <c r="AH3" s="11"/>
      <c r="AI3" s="11"/>
      <c r="AJ3" s="12" t="s">
        <v>5</v>
      </c>
      <c r="AK3" s="10"/>
      <c r="AL3" s="6"/>
      <c r="AM3" s="13">
        <v>31</v>
      </c>
      <c r="AN3" s="2"/>
    </row>
    <row r="4" spans="1:40" x14ac:dyDescent="0.2">
      <c r="A4" s="14"/>
      <c r="B4" s="15" t="s">
        <v>6</v>
      </c>
      <c r="C4" s="16"/>
      <c r="D4" s="16"/>
      <c r="E4" s="16"/>
      <c r="F4" s="16"/>
      <c r="G4" s="16"/>
      <c r="H4" s="16"/>
      <c r="I4" s="17"/>
      <c r="J4" s="18">
        <v>1</v>
      </c>
      <c r="K4" s="18"/>
      <c r="L4" s="18">
        <v>2</v>
      </c>
      <c r="M4" s="18"/>
      <c r="N4" s="18">
        <v>3</v>
      </c>
      <c r="O4" s="18"/>
      <c r="P4" s="18">
        <v>4</v>
      </c>
      <c r="Q4" s="18"/>
      <c r="R4" s="18">
        <v>5</v>
      </c>
      <c r="S4" s="18"/>
      <c r="T4" s="18">
        <v>6</v>
      </c>
      <c r="U4" s="18"/>
      <c r="V4" s="18">
        <v>7</v>
      </c>
      <c r="W4" s="18"/>
      <c r="X4" s="18">
        <v>8</v>
      </c>
      <c r="Y4" s="18"/>
      <c r="Z4" s="18">
        <v>9</v>
      </c>
      <c r="AA4" s="18"/>
      <c r="AB4" s="18">
        <v>10</v>
      </c>
      <c r="AC4" s="18"/>
      <c r="AD4" s="18">
        <v>11</v>
      </c>
      <c r="AE4" s="18"/>
      <c r="AF4" s="18">
        <v>12</v>
      </c>
      <c r="AG4" s="18"/>
      <c r="AH4" s="18">
        <v>13</v>
      </c>
      <c r="AI4" s="18"/>
      <c r="AJ4" s="18">
        <v>14</v>
      </c>
      <c r="AK4" s="18"/>
      <c r="AL4" s="18" t="s">
        <v>7</v>
      </c>
      <c r="AM4" s="18"/>
      <c r="AN4" s="2"/>
    </row>
    <row r="5" spans="1:40" ht="14" x14ac:dyDescent="0.2">
      <c r="A5" s="14"/>
      <c r="B5" s="19" t="s">
        <v>8</v>
      </c>
      <c r="C5" s="20"/>
      <c r="D5" s="20"/>
      <c r="E5" s="20"/>
      <c r="F5" s="20"/>
      <c r="G5" s="20"/>
      <c r="H5" s="21" t="str">
        <f>IF(B5="","",VLOOKUP(B5,[1]資料!$B$2:$C$24,2,0))</f>
        <v>石川県</v>
      </c>
      <c r="I5" s="22"/>
      <c r="J5" s="18">
        <v>0</v>
      </c>
      <c r="K5" s="18"/>
      <c r="L5" s="18">
        <v>8</v>
      </c>
      <c r="M5" s="18"/>
      <c r="N5" s="18">
        <v>0</v>
      </c>
      <c r="O5" s="18"/>
      <c r="P5" s="18">
        <v>4</v>
      </c>
      <c r="Q5" s="18"/>
      <c r="R5" s="15"/>
      <c r="S5" s="17"/>
      <c r="T5" s="15"/>
      <c r="U5" s="17"/>
      <c r="V5" s="15"/>
      <c r="W5" s="17"/>
      <c r="X5" s="18"/>
      <c r="Y5" s="18"/>
      <c r="Z5" s="18"/>
      <c r="AA5" s="18"/>
      <c r="AB5" s="18"/>
      <c r="AC5" s="18"/>
      <c r="AD5" s="18"/>
      <c r="AE5" s="18"/>
      <c r="AF5" s="23" t="s">
        <v>9</v>
      </c>
      <c r="AG5" s="24"/>
      <c r="AH5" s="24"/>
      <c r="AI5" s="24"/>
      <c r="AJ5" s="24"/>
      <c r="AK5" s="25"/>
      <c r="AL5" s="26">
        <f>IF(J5="","",SUM(J5:AJ5))</f>
        <v>12</v>
      </c>
      <c r="AM5" s="26" t="str">
        <f>IF(AA5=0,"",IF(Z5=AA5+AE5+#REF!+AG5+AK5,ROUND((AB5/AA5),3),"error"))</f>
        <v/>
      </c>
      <c r="AN5" s="2"/>
    </row>
    <row r="6" spans="1:40" ht="14" x14ac:dyDescent="0.2">
      <c r="A6" s="14"/>
      <c r="B6" s="19" t="s">
        <v>10</v>
      </c>
      <c r="C6" s="20"/>
      <c r="D6" s="20"/>
      <c r="E6" s="20"/>
      <c r="F6" s="20"/>
      <c r="G6" s="20"/>
      <c r="H6" s="21" t="str">
        <f>IF(B6="","",VLOOKUP(B6,[1]資料!$B$2:$C$24,2,0))</f>
        <v>千葉県</v>
      </c>
      <c r="I6" s="22"/>
      <c r="J6" s="18">
        <v>0</v>
      </c>
      <c r="K6" s="18"/>
      <c r="L6" s="18">
        <v>0</v>
      </c>
      <c r="M6" s="18"/>
      <c r="N6" s="18">
        <v>0</v>
      </c>
      <c r="O6" s="18"/>
      <c r="P6" s="18">
        <v>2</v>
      </c>
      <c r="Q6" s="18"/>
      <c r="R6" s="15"/>
      <c r="S6" s="17"/>
      <c r="T6" s="15"/>
      <c r="U6" s="17"/>
      <c r="V6" s="15"/>
      <c r="W6" s="17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26">
        <f>IF(J6="","",SUM(J6:AJ6))</f>
        <v>2</v>
      </c>
      <c r="AM6" s="26" t="str">
        <f>IF(AA6=0,"",IF(Z6=AA6+AE6+AF6+AG6+AK6,ROUND((AB6/AA6),3),"error"))</f>
        <v/>
      </c>
      <c r="AN6" s="2"/>
    </row>
    <row r="7" spans="1:40" x14ac:dyDescent="0.2">
      <c r="A7" s="27"/>
      <c r="B7" s="28" t="s">
        <v>11</v>
      </c>
      <c r="C7" s="28"/>
      <c r="D7" s="28" t="s">
        <v>12</v>
      </c>
      <c r="E7" s="28"/>
      <c r="F7" s="29" t="s">
        <v>13</v>
      </c>
      <c r="G7" s="29"/>
      <c r="H7" s="29"/>
      <c r="I7" s="29"/>
      <c r="J7" s="28" t="s">
        <v>14</v>
      </c>
      <c r="K7" s="28"/>
      <c r="L7" s="29" t="s">
        <v>15</v>
      </c>
      <c r="M7" s="29"/>
      <c r="N7" s="29"/>
      <c r="O7" s="29"/>
      <c r="P7" s="28" t="s">
        <v>16</v>
      </c>
      <c r="Q7" s="28"/>
      <c r="R7" s="29" t="s">
        <v>17</v>
      </c>
      <c r="S7" s="29"/>
      <c r="T7" s="29"/>
      <c r="U7" s="29"/>
      <c r="V7" s="28" t="s">
        <v>18</v>
      </c>
      <c r="W7" s="28"/>
      <c r="X7" s="29" t="s">
        <v>19</v>
      </c>
      <c r="Y7" s="29"/>
      <c r="Z7" s="29"/>
      <c r="AA7" s="29"/>
      <c r="AB7" s="30" t="s">
        <v>20</v>
      </c>
      <c r="AC7" s="30"/>
      <c r="AD7" s="29" t="s">
        <v>21</v>
      </c>
      <c r="AE7" s="29"/>
      <c r="AF7" s="29"/>
      <c r="AG7" s="29"/>
      <c r="AH7" s="28" t="s">
        <v>22</v>
      </c>
      <c r="AI7" s="28"/>
      <c r="AJ7" s="31" t="s">
        <v>23</v>
      </c>
      <c r="AK7" s="31"/>
      <c r="AL7" s="31"/>
      <c r="AM7" s="31"/>
      <c r="AN7" s="2"/>
    </row>
    <row r="8" spans="1:40" ht="14" x14ac:dyDescent="0.2">
      <c r="A8" s="32"/>
      <c r="B8" s="33" t="s">
        <v>24</v>
      </c>
      <c r="C8" s="33"/>
      <c r="D8" s="33"/>
      <c r="E8" s="34" t="s">
        <v>25</v>
      </c>
      <c r="F8" s="34"/>
      <c r="G8" s="35" t="str">
        <f>IF(+B5="","",B5)</f>
        <v>金沢学院大学</v>
      </c>
      <c r="H8" s="35"/>
      <c r="I8" s="35"/>
      <c r="J8" s="35"/>
      <c r="K8" s="35"/>
      <c r="L8" s="35"/>
      <c r="M8" s="35"/>
      <c r="N8" s="35"/>
      <c r="O8" s="36"/>
      <c r="P8" s="37" t="s">
        <v>26</v>
      </c>
      <c r="Q8" s="37"/>
      <c r="R8" s="37"/>
      <c r="S8" s="37"/>
      <c r="T8" s="37"/>
      <c r="U8" s="37"/>
      <c r="V8" s="37"/>
      <c r="W8" s="37"/>
      <c r="X8" s="37"/>
      <c r="Y8" s="34" t="s">
        <v>27</v>
      </c>
      <c r="Z8" s="38" t="s">
        <v>28</v>
      </c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4"/>
      <c r="AL8" s="34"/>
      <c r="AM8" s="34"/>
      <c r="AN8" s="2"/>
    </row>
    <row r="9" spans="1:40" ht="14" x14ac:dyDescent="0.2">
      <c r="A9" s="32"/>
      <c r="B9" s="28" t="s">
        <v>24</v>
      </c>
      <c r="C9" s="28"/>
      <c r="D9" s="28"/>
      <c r="E9" s="39" t="s">
        <v>29</v>
      </c>
      <c r="F9" s="39"/>
      <c r="G9" s="35" t="str">
        <f>IF(+B6="","",B6)</f>
        <v>順天堂大学</v>
      </c>
      <c r="H9" s="35"/>
      <c r="I9" s="35"/>
      <c r="J9" s="35"/>
      <c r="K9" s="35"/>
      <c r="L9" s="35"/>
      <c r="M9" s="35"/>
      <c r="N9" s="35"/>
      <c r="O9" s="36" t="s">
        <v>30</v>
      </c>
      <c r="P9" s="40" t="s">
        <v>31</v>
      </c>
      <c r="Q9" s="40"/>
      <c r="R9" s="38"/>
      <c r="S9" s="38"/>
      <c r="T9" s="38"/>
      <c r="U9" s="38"/>
      <c r="V9" s="38"/>
      <c r="W9" s="38"/>
      <c r="X9" s="38"/>
      <c r="Y9" s="34" t="s">
        <v>27</v>
      </c>
      <c r="Z9" s="38" t="s">
        <v>32</v>
      </c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4"/>
      <c r="AL9" s="34"/>
      <c r="AM9" s="34"/>
      <c r="AN9" s="2"/>
    </row>
    <row r="10" spans="1:40" x14ac:dyDescent="0.2">
      <c r="A10" s="41"/>
      <c r="B10" s="42" t="s">
        <v>33</v>
      </c>
      <c r="C10" s="42"/>
      <c r="D10" s="43" t="s">
        <v>34</v>
      </c>
      <c r="E10" s="44"/>
      <c r="F10" s="45"/>
      <c r="G10" s="46" t="s">
        <v>35</v>
      </c>
      <c r="H10" s="46"/>
      <c r="I10" s="46"/>
      <c r="J10" s="46"/>
      <c r="K10" s="46"/>
      <c r="L10" s="46"/>
      <c r="M10" s="46"/>
      <c r="N10" s="46"/>
      <c r="O10" s="47"/>
      <c r="P10" s="48" t="s">
        <v>36</v>
      </c>
      <c r="Q10" s="49"/>
      <c r="R10" s="45"/>
      <c r="S10" s="50" t="s">
        <v>37</v>
      </c>
      <c r="T10" s="50"/>
      <c r="U10" s="50"/>
      <c r="V10" s="50"/>
      <c r="W10" s="50"/>
      <c r="X10" s="50"/>
      <c r="Y10" s="50"/>
      <c r="Z10" s="50"/>
      <c r="AA10" s="51"/>
      <c r="AB10" s="46" t="s">
        <v>38</v>
      </c>
      <c r="AC10" s="46"/>
      <c r="AD10" s="51"/>
      <c r="AE10" s="52" t="s">
        <v>39</v>
      </c>
      <c r="AF10" s="52"/>
      <c r="AG10" s="52"/>
      <c r="AH10" s="52"/>
      <c r="AI10" s="52"/>
      <c r="AJ10" s="52"/>
      <c r="AK10" s="52"/>
      <c r="AL10" s="52"/>
      <c r="AM10" s="34"/>
      <c r="AN10" s="53"/>
    </row>
    <row r="11" spans="1:40" x14ac:dyDescent="0.2">
      <c r="A11" s="41"/>
      <c r="B11" s="42" t="s">
        <v>40</v>
      </c>
      <c r="C11" s="42"/>
      <c r="D11" s="48" t="s">
        <v>34</v>
      </c>
      <c r="E11" s="49"/>
      <c r="F11" s="45"/>
      <c r="G11" s="46" t="s">
        <v>41</v>
      </c>
      <c r="H11" s="46"/>
      <c r="I11" s="46"/>
      <c r="J11" s="46"/>
      <c r="K11" s="46"/>
      <c r="L11" s="46"/>
      <c r="M11" s="46"/>
      <c r="N11" s="46"/>
      <c r="O11" s="47"/>
      <c r="P11" s="48" t="s">
        <v>36</v>
      </c>
      <c r="Q11" s="49"/>
      <c r="R11" s="45"/>
      <c r="S11" s="46" t="s">
        <v>41</v>
      </c>
      <c r="T11" s="46"/>
      <c r="U11" s="46"/>
      <c r="V11" s="46"/>
      <c r="W11" s="46"/>
      <c r="X11" s="46"/>
      <c r="Y11" s="46"/>
      <c r="Z11" s="46"/>
      <c r="AA11" s="51"/>
      <c r="AB11" s="46" t="s">
        <v>38</v>
      </c>
      <c r="AC11" s="44"/>
      <c r="AD11" s="45"/>
      <c r="AE11" s="46" t="s">
        <v>41</v>
      </c>
      <c r="AF11" s="46"/>
      <c r="AG11" s="46"/>
      <c r="AH11" s="46"/>
      <c r="AI11" s="46"/>
      <c r="AJ11" s="46"/>
      <c r="AK11" s="46"/>
      <c r="AL11" s="46"/>
      <c r="AM11" s="39"/>
      <c r="AN11" s="54"/>
    </row>
    <row r="12" spans="1:4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3"/>
    </row>
    <row r="13" spans="1:40" x14ac:dyDescent="0.2">
      <c r="A13" s="5" t="s">
        <v>0</v>
      </c>
      <c r="B13" s="6"/>
      <c r="C13" s="7"/>
      <c r="D13" s="8" t="s">
        <v>1</v>
      </c>
      <c r="E13" s="6"/>
      <c r="F13" s="8"/>
      <c r="G13" s="8"/>
      <c r="H13" s="9">
        <v>0.4597222222222222</v>
      </c>
      <c r="I13" s="9"/>
      <c r="J13" s="9"/>
      <c r="K13" s="9"/>
      <c r="L13" s="8" t="s">
        <v>2</v>
      </c>
      <c r="M13" s="6"/>
      <c r="N13" s="8"/>
      <c r="O13" s="6"/>
      <c r="P13" s="9">
        <v>0.53888888888888886</v>
      </c>
      <c r="Q13" s="9"/>
      <c r="R13" s="9"/>
      <c r="S13" s="9"/>
      <c r="T13" s="8" t="s">
        <v>3</v>
      </c>
      <c r="U13" s="6"/>
      <c r="V13" s="8"/>
      <c r="W13" s="10"/>
      <c r="X13" s="11"/>
      <c r="Y13" s="11"/>
      <c r="Z13" s="11"/>
      <c r="AA13" s="11"/>
      <c r="AB13" s="8" t="s">
        <v>4</v>
      </c>
      <c r="AC13" s="6"/>
      <c r="AD13" s="8"/>
      <c r="AE13" s="10"/>
      <c r="AF13" s="11">
        <f>IF(P13="","",P13-H13-X13)</f>
        <v>7.9166666666666663E-2</v>
      </c>
      <c r="AG13" s="11"/>
      <c r="AH13" s="11"/>
      <c r="AI13" s="11"/>
      <c r="AJ13" s="12" t="s">
        <v>5</v>
      </c>
      <c r="AK13" s="10"/>
      <c r="AL13" s="6"/>
      <c r="AM13" s="55">
        <f>+AM3+1</f>
        <v>32</v>
      </c>
      <c r="AN13" s="3"/>
    </row>
    <row r="14" spans="1:40" x14ac:dyDescent="0.2">
      <c r="A14" s="2"/>
      <c r="B14" s="15" t="s">
        <v>6</v>
      </c>
      <c r="C14" s="16"/>
      <c r="D14" s="16"/>
      <c r="E14" s="16"/>
      <c r="F14" s="16"/>
      <c r="G14" s="16"/>
      <c r="H14" s="16"/>
      <c r="I14" s="17"/>
      <c r="J14" s="18">
        <v>1</v>
      </c>
      <c r="K14" s="18"/>
      <c r="L14" s="18">
        <v>2</v>
      </c>
      <c r="M14" s="18"/>
      <c r="N14" s="18">
        <v>3</v>
      </c>
      <c r="O14" s="18"/>
      <c r="P14" s="18">
        <v>4</v>
      </c>
      <c r="Q14" s="18"/>
      <c r="R14" s="18">
        <v>5</v>
      </c>
      <c r="S14" s="18"/>
      <c r="T14" s="18">
        <v>6</v>
      </c>
      <c r="U14" s="18"/>
      <c r="V14" s="18">
        <v>7</v>
      </c>
      <c r="W14" s="18"/>
      <c r="X14" s="18">
        <v>8</v>
      </c>
      <c r="Y14" s="18"/>
      <c r="Z14" s="18">
        <v>9</v>
      </c>
      <c r="AA14" s="18"/>
      <c r="AB14" s="18">
        <v>10</v>
      </c>
      <c r="AC14" s="18"/>
      <c r="AD14" s="18">
        <v>11</v>
      </c>
      <c r="AE14" s="18"/>
      <c r="AF14" s="18">
        <v>12</v>
      </c>
      <c r="AG14" s="18"/>
      <c r="AH14" s="18">
        <v>13</v>
      </c>
      <c r="AI14" s="18"/>
      <c r="AJ14" s="18">
        <v>14</v>
      </c>
      <c r="AK14" s="18"/>
      <c r="AL14" s="18" t="s">
        <v>7</v>
      </c>
      <c r="AM14" s="18"/>
      <c r="AN14" s="3"/>
    </row>
    <row r="15" spans="1:40" ht="14" x14ac:dyDescent="0.2">
      <c r="A15" s="14"/>
      <c r="B15" s="19" t="s">
        <v>42</v>
      </c>
      <c r="C15" s="20"/>
      <c r="D15" s="20"/>
      <c r="E15" s="20"/>
      <c r="F15" s="20"/>
      <c r="G15" s="20"/>
      <c r="H15" s="21" t="str">
        <f>IF(B15="","",VLOOKUP(B15,[1]資料!$B$2:$C$24,2,0))</f>
        <v>東京都</v>
      </c>
      <c r="I15" s="22"/>
      <c r="J15" s="18">
        <v>0</v>
      </c>
      <c r="K15" s="18"/>
      <c r="L15" s="18">
        <v>0</v>
      </c>
      <c r="M15" s="18"/>
      <c r="N15" s="18">
        <v>0</v>
      </c>
      <c r="O15" s="18"/>
      <c r="P15" s="18">
        <v>0</v>
      </c>
      <c r="Q15" s="18"/>
      <c r="R15" s="18">
        <v>1</v>
      </c>
      <c r="S15" s="18"/>
      <c r="T15" s="18">
        <v>0</v>
      </c>
      <c r="U15" s="18"/>
      <c r="V15" s="18">
        <v>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26">
        <f>IF(J15="","",SUM(J15:AJ15))</f>
        <v>2</v>
      </c>
      <c r="AM15" s="26" t="str">
        <f>IF(AA15=0,"",IF(Z15=AA15+AE15+AF15+AG15+AK15,ROUND((AB15/AA15),3),"error"))</f>
        <v/>
      </c>
      <c r="AN15" s="2"/>
    </row>
    <row r="16" spans="1:40" ht="14" x14ac:dyDescent="0.2">
      <c r="A16" s="14"/>
      <c r="B16" s="19" t="s">
        <v>43</v>
      </c>
      <c r="C16" s="20"/>
      <c r="D16" s="20"/>
      <c r="E16" s="20"/>
      <c r="F16" s="20"/>
      <c r="G16" s="20"/>
      <c r="H16" s="56" t="str">
        <f>IF(B16="","",VLOOKUP(B16,[1]資料!$B$2:$C$24,2,0))</f>
        <v>神奈川県</v>
      </c>
      <c r="I16" s="57"/>
      <c r="J16" s="18">
        <v>1</v>
      </c>
      <c r="K16" s="18"/>
      <c r="L16" s="18">
        <v>0</v>
      </c>
      <c r="M16" s="18"/>
      <c r="N16" s="18">
        <v>1</v>
      </c>
      <c r="O16" s="18"/>
      <c r="P16" s="18">
        <v>0</v>
      </c>
      <c r="Q16" s="18"/>
      <c r="R16" s="18">
        <v>2</v>
      </c>
      <c r="S16" s="18"/>
      <c r="T16" s="18">
        <v>0</v>
      </c>
      <c r="U16" s="18"/>
      <c r="V16" s="18" t="s">
        <v>44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26">
        <f>IF(J16="","",SUM(J16:AJ16))</f>
        <v>4</v>
      </c>
      <c r="AM16" s="26" t="str">
        <f>IF(AA16=0,"",IF(Z16=AA16+AE16+AF16+AG16+AK16,ROUND((AB16/AA16),3),"error"))</f>
        <v/>
      </c>
      <c r="AN16" s="2"/>
    </row>
    <row r="17" spans="1:40" x14ac:dyDescent="0.2">
      <c r="A17" s="27"/>
      <c r="B17" s="28" t="s">
        <v>11</v>
      </c>
      <c r="C17" s="28"/>
      <c r="D17" s="28" t="s">
        <v>45</v>
      </c>
      <c r="E17" s="28"/>
      <c r="F17" s="29" t="s">
        <v>46</v>
      </c>
      <c r="G17" s="29"/>
      <c r="H17" s="29"/>
      <c r="I17" s="29"/>
      <c r="J17" s="28" t="s">
        <v>14</v>
      </c>
      <c r="K17" s="28"/>
      <c r="L17" s="29" t="s">
        <v>47</v>
      </c>
      <c r="M17" s="29"/>
      <c r="N17" s="29"/>
      <c r="O17" s="29"/>
      <c r="P17" s="28" t="s">
        <v>16</v>
      </c>
      <c r="Q17" s="28"/>
      <c r="R17" s="29" t="s">
        <v>48</v>
      </c>
      <c r="S17" s="29"/>
      <c r="T17" s="29"/>
      <c r="U17" s="29"/>
      <c r="V17" s="28" t="s">
        <v>18</v>
      </c>
      <c r="W17" s="28"/>
      <c r="X17" s="31" t="s">
        <v>49</v>
      </c>
      <c r="Y17" s="31"/>
      <c r="Z17" s="31"/>
      <c r="AA17" s="31"/>
      <c r="AB17" s="30" t="s">
        <v>20</v>
      </c>
      <c r="AC17" s="30"/>
      <c r="AD17" s="31" t="s">
        <v>50</v>
      </c>
      <c r="AE17" s="31"/>
      <c r="AF17" s="31"/>
      <c r="AG17" s="31"/>
      <c r="AH17" s="28" t="s">
        <v>22</v>
      </c>
      <c r="AI17" s="28"/>
      <c r="AJ17" s="31" t="s">
        <v>51</v>
      </c>
      <c r="AK17" s="31"/>
      <c r="AL17" s="31"/>
      <c r="AM17" s="31"/>
      <c r="AN17" s="2"/>
    </row>
    <row r="18" spans="1:40" x14ac:dyDescent="0.2">
      <c r="A18" s="14"/>
      <c r="B18" s="33" t="s">
        <v>24</v>
      </c>
      <c r="C18" s="33"/>
      <c r="D18" s="33"/>
      <c r="E18" s="34" t="s">
        <v>25</v>
      </c>
      <c r="F18" s="34"/>
      <c r="G18" s="35" t="str">
        <f>IF(+B15="","",B15)</f>
        <v>日本女子体育大学</v>
      </c>
      <c r="H18" s="35"/>
      <c r="I18" s="35"/>
      <c r="J18" s="35"/>
      <c r="K18" s="35"/>
      <c r="L18" s="35"/>
      <c r="M18" s="35"/>
      <c r="N18" s="35"/>
      <c r="O18" s="38" t="s">
        <v>30</v>
      </c>
      <c r="P18" s="38" t="s">
        <v>52</v>
      </c>
      <c r="Q18" s="38"/>
      <c r="R18" s="38"/>
      <c r="S18" s="38"/>
      <c r="T18" s="38"/>
      <c r="U18" s="38"/>
      <c r="V18" s="38"/>
      <c r="W18" s="38"/>
      <c r="X18" s="38"/>
      <c r="Y18" s="34" t="s">
        <v>53</v>
      </c>
      <c r="Z18" s="38" t="s">
        <v>54</v>
      </c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2"/>
      <c r="AL18" s="2"/>
      <c r="AM18" s="2"/>
      <c r="AN18" s="3"/>
    </row>
    <row r="19" spans="1:40" x14ac:dyDescent="0.2">
      <c r="A19" s="27"/>
      <c r="B19" s="28" t="s">
        <v>24</v>
      </c>
      <c r="C19" s="28"/>
      <c r="D19" s="28"/>
      <c r="E19" s="39" t="s">
        <v>29</v>
      </c>
      <c r="F19" s="39"/>
      <c r="G19" s="58" t="str">
        <f>IF(+B16="","",B16)</f>
        <v>東海大学</v>
      </c>
      <c r="H19" s="58"/>
      <c r="I19" s="58"/>
      <c r="J19" s="58"/>
      <c r="K19" s="58"/>
      <c r="L19" s="58"/>
      <c r="M19" s="58"/>
      <c r="N19" s="58"/>
      <c r="O19" s="38" t="s">
        <v>55</v>
      </c>
      <c r="P19" s="38" t="s">
        <v>56</v>
      </c>
      <c r="Q19" s="38"/>
      <c r="R19" s="38"/>
      <c r="S19" s="38"/>
      <c r="T19" s="38"/>
      <c r="U19" s="38"/>
      <c r="V19" s="38"/>
      <c r="W19" s="38"/>
      <c r="X19" s="38"/>
      <c r="Y19" s="34" t="s">
        <v>27</v>
      </c>
      <c r="Z19" s="38" t="s">
        <v>57</v>
      </c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2"/>
      <c r="AL19" s="2"/>
      <c r="AM19" s="2"/>
      <c r="AN19" s="2"/>
    </row>
    <row r="20" spans="1:40" x14ac:dyDescent="0.2">
      <c r="A20" s="59"/>
      <c r="B20" s="60" t="s">
        <v>33</v>
      </c>
      <c r="C20" s="60"/>
      <c r="D20" s="61" t="s">
        <v>34</v>
      </c>
      <c r="E20" s="62"/>
      <c r="F20" s="45"/>
      <c r="G20" s="46" t="s">
        <v>41</v>
      </c>
      <c r="H20" s="46"/>
      <c r="I20" s="46"/>
      <c r="J20" s="46"/>
      <c r="K20" s="46"/>
      <c r="L20" s="46"/>
      <c r="M20" s="46"/>
      <c r="N20" s="46"/>
      <c r="O20" s="63"/>
      <c r="P20" s="61" t="s">
        <v>36</v>
      </c>
      <c r="Q20" s="64"/>
      <c r="R20" s="45"/>
      <c r="S20" s="46" t="s">
        <v>58</v>
      </c>
      <c r="T20" s="45"/>
      <c r="U20" s="46"/>
      <c r="V20" s="46"/>
      <c r="W20" s="46"/>
      <c r="X20" s="46"/>
      <c r="Y20" s="46"/>
      <c r="Z20" s="46"/>
      <c r="AA20" s="65"/>
      <c r="AB20" s="66" t="s">
        <v>38</v>
      </c>
      <c r="AC20" s="62"/>
      <c r="AD20" s="45"/>
      <c r="AE20" s="46" t="s">
        <v>59</v>
      </c>
      <c r="AF20" s="45"/>
      <c r="AG20" s="46"/>
      <c r="AH20" s="46"/>
      <c r="AI20" s="46"/>
      <c r="AJ20" s="46"/>
      <c r="AK20" s="46"/>
      <c r="AL20" s="46"/>
      <c r="AM20" s="34"/>
      <c r="AN20" s="53"/>
    </row>
    <row r="21" spans="1:40" x14ac:dyDescent="0.2">
      <c r="A21" s="59"/>
      <c r="B21" s="60" t="s">
        <v>40</v>
      </c>
      <c r="C21" s="60"/>
      <c r="D21" s="67" t="s">
        <v>34</v>
      </c>
      <c r="E21" s="64"/>
      <c r="F21" s="45"/>
      <c r="G21" s="46" t="s">
        <v>60</v>
      </c>
      <c r="H21" s="46"/>
      <c r="I21" s="46"/>
      <c r="J21" s="46"/>
      <c r="K21" s="46"/>
      <c r="L21" s="46"/>
      <c r="M21" s="46"/>
      <c r="N21" s="46"/>
      <c r="O21" s="63"/>
      <c r="P21" s="67" t="s">
        <v>36</v>
      </c>
      <c r="Q21" s="64"/>
      <c r="R21" s="45"/>
      <c r="S21" s="46" t="s">
        <v>41</v>
      </c>
      <c r="T21" s="46"/>
      <c r="U21" s="46"/>
      <c r="V21" s="46"/>
      <c r="W21" s="46"/>
      <c r="X21" s="46"/>
      <c r="Y21" s="46"/>
      <c r="Z21" s="46"/>
      <c r="AA21" s="65"/>
      <c r="AB21" s="66" t="s">
        <v>38</v>
      </c>
      <c r="AC21" s="62"/>
      <c r="AD21" s="45"/>
      <c r="AE21" s="46" t="s">
        <v>61</v>
      </c>
      <c r="AF21" s="46"/>
      <c r="AG21" s="46"/>
      <c r="AH21" s="46"/>
      <c r="AI21" s="46"/>
      <c r="AJ21" s="46"/>
      <c r="AK21" s="46"/>
      <c r="AL21" s="46"/>
      <c r="AM21" s="39"/>
      <c r="AN21" s="54"/>
    </row>
    <row r="22" spans="1:40" ht="14" x14ac:dyDescent="0.2">
      <c r="A22" s="2"/>
      <c r="B22" s="2"/>
      <c r="C22" s="2"/>
      <c r="D22" s="2"/>
      <c r="E22" s="2"/>
      <c r="F22" s="2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3"/>
      <c r="AN22" s="2"/>
    </row>
    <row r="23" spans="1:40" x14ac:dyDescent="0.2">
      <c r="A23" s="5" t="s">
        <v>0</v>
      </c>
      <c r="B23" s="6"/>
      <c r="C23" s="7"/>
      <c r="D23" s="8" t="s">
        <v>1</v>
      </c>
      <c r="E23" s="6"/>
      <c r="F23" s="8"/>
      <c r="G23" s="8"/>
      <c r="H23" s="9">
        <v>0.36944444444444446</v>
      </c>
      <c r="I23" s="9"/>
      <c r="J23" s="9"/>
      <c r="K23" s="9"/>
      <c r="L23" s="8" t="s">
        <v>2</v>
      </c>
      <c r="M23" s="6"/>
      <c r="N23" s="8"/>
      <c r="O23" s="6"/>
      <c r="P23" s="9">
        <v>0.41666666666666669</v>
      </c>
      <c r="Q23" s="9"/>
      <c r="R23" s="9"/>
      <c r="S23" s="9"/>
      <c r="T23" s="8" t="s">
        <v>3</v>
      </c>
      <c r="U23" s="6"/>
      <c r="V23" s="8"/>
      <c r="W23" s="10"/>
      <c r="X23" s="11"/>
      <c r="Y23" s="11"/>
      <c r="Z23" s="11"/>
      <c r="AA23" s="11"/>
      <c r="AB23" s="8" t="s">
        <v>4</v>
      </c>
      <c r="AC23" s="6"/>
      <c r="AD23" s="8"/>
      <c r="AE23" s="10"/>
      <c r="AF23" s="11">
        <f>IF(P23="","",P23-H23-X23)</f>
        <v>4.7222222222222221E-2</v>
      </c>
      <c r="AG23" s="11"/>
      <c r="AH23" s="11"/>
      <c r="AI23" s="11"/>
      <c r="AJ23" s="12" t="s">
        <v>5</v>
      </c>
      <c r="AK23" s="10"/>
      <c r="AL23" s="6"/>
      <c r="AM23" s="55">
        <f>+AM13+1</f>
        <v>33</v>
      </c>
      <c r="AN23" s="2"/>
    </row>
    <row r="24" spans="1:40" x14ac:dyDescent="0.2">
      <c r="A24" s="14"/>
      <c r="B24" s="15" t="s">
        <v>6</v>
      </c>
      <c r="C24" s="16"/>
      <c r="D24" s="16"/>
      <c r="E24" s="16"/>
      <c r="F24" s="16"/>
      <c r="G24" s="16"/>
      <c r="H24" s="16"/>
      <c r="I24" s="17"/>
      <c r="J24" s="18">
        <v>1</v>
      </c>
      <c r="K24" s="18"/>
      <c r="L24" s="18">
        <v>2</v>
      </c>
      <c r="M24" s="18"/>
      <c r="N24" s="18">
        <v>3</v>
      </c>
      <c r="O24" s="18"/>
      <c r="P24" s="18">
        <v>4</v>
      </c>
      <c r="Q24" s="18"/>
      <c r="R24" s="18">
        <v>5</v>
      </c>
      <c r="S24" s="18"/>
      <c r="T24" s="18">
        <v>6</v>
      </c>
      <c r="U24" s="18"/>
      <c r="V24" s="18">
        <v>7</v>
      </c>
      <c r="W24" s="18"/>
      <c r="X24" s="18">
        <v>8</v>
      </c>
      <c r="Y24" s="18"/>
      <c r="Z24" s="18">
        <v>9</v>
      </c>
      <c r="AA24" s="18"/>
      <c r="AB24" s="18">
        <v>10</v>
      </c>
      <c r="AC24" s="18"/>
      <c r="AD24" s="18">
        <v>11</v>
      </c>
      <c r="AE24" s="18"/>
      <c r="AF24" s="18">
        <v>12</v>
      </c>
      <c r="AG24" s="18"/>
      <c r="AH24" s="18">
        <v>13</v>
      </c>
      <c r="AI24" s="18"/>
      <c r="AJ24" s="18">
        <v>14</v>
      </c>
      <c r="AK24" s="18"/>
      <c r="AL24" s="18" t="s">
        <v>7</v>
      </c>
      <c r="AM24" s="18"/>
      <c r="AN24" s="2"/>
    </row>
    <row r="25" spans="1:40" ht="14" x14ac:dyDescent="0.2">
      <c r="A25" s="14"/>
      <c r="B25" s="19" t="s">
        <v>62</v>
      </c>
      <c r="C25" s="20"/>
      <c r="D25" s="20"/>
      <c r="E25" s="20"/>
      <c r="F25" s="20"/>
      <c r="G25" s="20"/>
      <c r="H25" s="21" t="str">
        <f>IF(B25="","",VLOOKUP(B25,[1]資料!$B$2:$C$24,2,0))</f>
        <v>東京都</v>
      </c>
      <c r="I25" s="22"/>
      <c r="J25" s="18">
        <v>0</v>
      </c>
      <c r="K25" s="18"/>
      <c r="L25" s="18">
        <v>0</v>
      </c>
      <c r="M25" s="18"/>
      <c r="N25" s="18">
        <v>0</v>
      </c>
      <c r="O25" s="18"/>
      <c r="P25" s="18">
        <v>0</v>
      </c>
      <c r="Q25" s="18"/>
      <c r="R25" s="18">
        <v>0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23" t="s">
        <v>63</v>
      </c>
      <c r="AG25" s="24"/>
      <c r="AH25" s="24"/>
      <c r="AI25" s="24"/>
      <c r="AJ25" s="24"/>
      <c r="AK25" s="25"/>
      <c r="AL25" s="26">
        <f>IF(J25="","",SUM(J25:AJ25))</f>
        <v>0</v>
      </c>
      <c r="AM25" s="26" t="str">
        <f>IF(AA25=0,"",IF(Z25=AA25+AE25+AF25+AG25+AK25,ROUND((AB25/AA25),3),"error"))</f>
        <v/>
      </c>
      <c r="AN25" s="2"/>
    </row>
    <row r="26" spans="1:40" ht="14" x14ac:dyDescent="0.2">
      <c r="A26" s="14"/>
      <c r="B26" s="19" t="s">
        <v>64</v>
      </c>
      <c r="C26" s="20"/>
      <c r="D26" s="20"/>
      <c r="E26" s="20"/>
      <c r="F26" s="20"/>
      <c r="G26" s="20"/>
      <c r="H26" s="21" t="str">
        <f>IF(B26="","",VLOOKUP(B26,[1]資料!$B$2:$C$24,2,0))</f>
        <v>岩手県</v>
      </c>
      <c r="I26" s="22"/>
      <c r="J26" s="18">
        <v>2</v>
      </c>
      <c r="K26" s="18"/>
      <c r="L26" s="18">
        <v>3</v>
      </c>
      <c r="M26" s="18"/>
      <c r="N26" s="18">
        <v>3</v>
      </c>
      <c r="O26" s="18"/>
      <c r="P26" s="18">
        <v>0</v>
      </c>
      <c r="Q26" s="18"/>
      <c r="R26" s="18" t="s">
        <v>44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26">
        <f>IF(J26="","",SUM(J26:AJ26))</f>
        <v>8</v>
      </c>
      <c r="AM26" s="26" t="str">
        <f>IF(AA26=0,"",IF(Z26=AA26+AE26+AF26+AG26+AK26,ROUND((AB26/AA26),3),"error"))</f>
        <v/>
      </c>
      <c r="AN26" s="2"/>
    </row>
    <row r="27" spans="1:40" x14ac:dyDescent="0.2">
      <c r="A27" s="27"/>
      <c r="B27" s="28" t="s">
        <v>11</v>
      </c>
      <c r="C27" s="28"/>
      <c r="D27" s="28" t="s">
        <v>45</v>
      </c>
      <c r="E27" s="28"/>
      <c r="F27" s="29" t="s">
        <v>65</v>
      </c>
      <c r="G27" s="29"/>
      <c r="H27" s="29"/>
      <c r="I27" s="29"/>
      <c r="J27" s="28" t="s">
        <v>14</v>
      </c>
      <c r="K27" s="28"/>
      <c r="L27" s="29" t="s">
        <v>66</v>
      </c>
      <c r="M27" s="29"/>
      <c r="N27" s="29"/>
      <c r="O27" s="29"/>
      <c r="P27" s="28" t="s">
        <v>16</v>
      </c>
      <c r="Q27" s="28"/>
      <c r="R27" s="29" t="s">
        <v>67</v>
      </c>
      <c r="S27" s="29"/>
      <c r="T27" s="29"/>
      <c r="U27" s="29"/>
      <c r="V27" s="28" t="s">
        <v>18</v>
      </c>
      <c r="W27" s="28"/>
      <c r="X27" s="29" t="s">
        <v>68</v>
      </c>
      <c r="Y27" s="29"/>
      <c r="Z27" s="29"/>
      <c r="AA27" s="29"/>
      <c r="AB27" s="30" t="s">
        <v>20</v>
      </c>
      <c r="AC27" s="30"/>
      <c r="AD27" s="29" t="s">
        <v>69</v>
      </c>
      <c r="AE27" s="29"/>
      <c r="AF27" s="29"/>
      <c r="AG27" s="29"/>
      <c r="AH27" s="28" t="s">
        <v>22</v>
      </c>
      <c r="AI27" s="28"/>
      <c r="AJ27" s="31" t="s">
        <v>70</v>
      </c>
      <c r="AK27" s="31"/>
      <c r="AL27" s="31"/>
      <c r="AM27" s="31"/>
      <c r="AN27" s="2"/>
    </row>
    <row r="28" spans="1:40" ht="14" x14ac:dyDescent="0.2">
      <c r="A28" s="32"/>
      <c r="B28" s="33" t="s">
        <v>24</v>
      </c>
      <c r="C28" s="33"/>
      <c r="D28" s="33"/>
      <c r="E28" s="34" t="s">
        <v>25</v>
      </c>
      <c r="F28" s="34"/>
      <c r="G28" s="35" t="str">
        <f>IF(+B25="","",B25)</f>
        <v>学習院大学</v>
      </c>
      <c r="H28" s="35"/>
      <c r="I28" s="35"/>
      <c r="J28" s="35"/>
      <c r="K28" s="35"/>
      <c r="L28" s="35"/>
      <c r="M28" s="35"/>
      <c r="N28" s="35"/>
      <c r="O28" s="38" t="s">
        <v>30</v>
      </c>
      <c r="P28" s="38" t="s">
        <v>71</v>
      </c>
      <c r="Q28" s="38"/>
      <c r="R28" s="38"/>
      <c r="S28" s="38"/>
      <c r="T28" s="38"/>
      <c r="U28" s="38"/>
      <c r="V28" s="38"/>
      <c r="W28" s="38"/>
      <c r="X28" s="38"/>
      <c r="Y28" s="34" t="s">
        <v>27</v>
      </c>
      <c r="Z28" s="38" t="s">
        <v>72</v>
      </c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4"/>
      <c r="AL28" s="34"/>
      <c r="AM28" s="34"/>
      <c r="AN28" s="2"/>
    </row>
    <row r="29" spans="1:40" ht="14" x14ac:dyDescent="0.2">
      <c r="A29" s="32"/>
      <c r="B29" s="28" t="s">
        <v>24</v>
      </c>
      <c r="C29" s="28"/>
      <c r="D29" s="28"/>
      <c r="E29" s="39" t="s">
        <v>29</v>
      </c>
      <c r="F29" s="39"/>
      <c r="G29" s="35" t="str">
        <f>IF(+B26="","",B26)</f>
        <v>富士大学</v>
      </c>
      <c r="H29" s="35"/>
      <c r="I29" s="35"/>
      <c r="J29" s="35"/>
      <c r="K29" s="35"/>
      <c r="L29" s="35"/>
      <c r="M29" s="35"/>
      <c r="N29" s="35"/>
      <c r="O29" s="38" t="s">
        <v>55</v>
      </c>
      <c r="P29" s="38" t="s">
        <v>73</v>
      </c>
      <c r="Q29" s="38"/>
      <c r="R29" s="38"/>
      <c r="S29" s="38"/>
      <c r="T29" s="38"/>
      <c r="U29" s="38"/>
      <c r="V29" s="38"/>
      <c r="W29" s="38"/>
      <c r="X29" s="38"/>
      <c r="Y29" s="34" t="s">
        <v>27</v>
      </c>
      <c r="Z29" s="38" t="s">
        <v>74</v>
      </c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4"/>
      <c r="AL29" s="34"/>
      <c r="AM29" s="34"/>
      <c r="AN29" s="2"/>
    </row>
    <row r="30" spans="1:40" x14ac:dyDescent="0.2">
      <c r="A30" s="59"/>
      <c r="B30" s="60" t="s">
        <v>33</v>
      </c>
      <c r="C30" s="60"/>
      <c r="D30" s="61" t="s">
        <v>34</v>
      </c>
      <c r="E30" s="62"/>
      <c r="F30" s="45"/>
      <c r="G30" s="46" t="s">
        <v>41</v>
      </c>
      <c r="H30" s="46"/>
      <c r="I30" s="46"/>
      <c r="J30" s="46"/>
      <c r="K30" s="46"/>
      <c r="L30" s="46"/>
      <c r="M30" s="46"/>
      <c r="N30" s="46"/>
      <c r="O30" s="63"/>
      <c r="P30" s="67" t="s">
        <v>36</v>
      </c>
      <c r="Q30" s="64"/>
      <c r="R30" s="45"/>
      <c r="S30" s="46" t="s">
        <v>41</v>
      </c>
      <c r="T30" s="46"/>
      <c r="U30" s="46"/>
      <c r="V30" s="46"/>
      <c r="W30" s="46"/>
      <c r="X30" s="46"/>
      <c r="Y30" s="46"/>
      <c r="Z30" s="65"/>
      <c r="AA30" s="66" t="s">
        <v>38</v>
      </c>
      <c r="AB30" s="62"/>
      <c r="AC30" s="45"/>
      <c r="AD30" s="46" t="s">
        <v>41</v>
      </c>
      <c r="AE30" s="46"/>
      <c r="AF30" s="46"/>
      <c r="AG30" s="46"/>
      <c r="AH30" s="46"/>
      <c r="AI30" s="46"/>
      <c r="AJ30" s="46"/>
      <c r="AK30" s="46"/>
      <c r="AL30" s="46"/>
      <c r="AM30" s="34"/>
      <c r="AN30" s="53"/>
    </row>
    <row r="31" spans="1:40" x14ac:dyDescent="0.2">
      <c r="A31" s="59"/>
      <c r="B31" s="60" t="s">
        <v>40</v>
      </c>
      <c r="C31" s="60"/>
      <c r="D31" s="67" t="s">
        <v>34</v>
      </c>
      <c r="E31" s="64"/>
      <c r="F31" s="45"/>
      <c r="G31" s="46" t="s">
        <v>75</v>
      </c>
      <c r="H31" s="46"/>
      <c r="I31" s="46"/>
      <c r="J31" s="46"/>
      <c r="K31" s="46"/>
      <c r="L31" s="46"/>
      <c r="M31" s="46"/>
      <c r="N31" s="46"/>
      <c r="O31" s="63"/>
      <c r="P31" s="67" t="s">
        <v>36</v>
      </c>
      <c r="Q31" s="64"/>
      <c r="R31" s="45"/>
      <c r="S31" s="46" t="s">
        <v>76</v>
      </c>
      <c r="T31" s="46"/>
      <c r="U31" s="46"/>
      <c r="V31" s="46"/>
      <c r="W31" s="46"/>
      <c r="X31" s="46"/>
      <c r="Y31" s="46"/>
      <c r="Z31" s="65"/>
      <c r="AA31" s="66" t="s">
        <v>38</v>
      </c>
      <c r="AB31" s="62"/>
      <c r="AC31" s="45"/>
      <c r="AD31" s="46" t="s">
        <v>41</v>
      </c>
      <c r="AE31" s="46"/>
      <c r="AF31" s="46"/>
      <c r="AG31" s="46"/>
      <c r="AH31" s="46"/>
      <c r="AI31" s="46"/>
      <c r="AJ31" s="46"/>
      <c r="AK31" s="46"/>
      <c r="AL31" s="46"/>
      <c r="AM31" s="39"/>
      <c r="AN31" s="54"/>
    </row>
    <row r="32" spans="1:40" ht="1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3"/>
      <c r="AN32" s="4"/>
    </row>
    <row r="33" spans="1:40" x14ac:dyDescent="0.2">
      <c r="A33" s="5" t="s">
        <v>0</v>
      </c>
      <c r="B33" s="6"/>
      <c r="C33" s="7"/>
      <c r="D33" s="8" t="s">
        <v>1</v>
      </c>
      <c r="E33" s="6"/>
      <c r="F33" s="8"/>
      <c r="G33" s="8"/>
      <c r="H33" s="9">
        <v>0.37361111111111112</v>
      </c>
      <c r="I33" s="9"/>
      <c r="J33" s="9"/>
      <c r="K33" s="9"/>
      <c r="L33" s="8" t="s">
        <v>2</v>
      </c>
      <c r="M33" s="6"/>
      <c r="N33" s="8"/>
      <c r="O33" s="6"/>
      <c r="P33" s="9">
        <v>0.4465277777777778</v>
      </c>
      <c r="Q33" s="9"/>
      <c r="R33" s="9"/>
      <c r="S33" s="9"/>
      <c r="T33" s="8" t="s">
        <v>3</v>
      </c>
      <c r="U33" s="6"/>
      <c r="V33" s="8"/>
      <c r="W33" s="10"/>
      <c r="X33" s="11"/>
      <c r="Y33" s="11"/>
      <c r="Z33" s="11"/>
      <c r="AA33" s="11"/>
      <c r="AB33" s="8" t="s">
        <v>4</v>
      </c>
      <c r="AC33" s="6"/>
      <c r="AD33" s="8"/>
      <c r="AE33" s="10"/>
      <c r="AF33" s="11">
        <f>IF(P33="","",P33-H33-X33)</f>
        <v>7.2916666666666685E-2</v>
      </c>
      <c r="AG33" s="11"/>
      <c r="AH33" s="11"/>
      <c r="AI33" s="11"/>
      <c r="AJ33" s="12" t="s">
        <v>5</v>
      </c>
      <c r="AK33" s="10"/>
      <c r="AL33" s="6"/>
      <c r="AM33" s="55">
        <f>+AM23+1</f>
        <v>34</v>
      </c>
      <c r="AN33" s="2"/>
    </row>
    <row r="34" spans="1:40" x14ac:dyDescent="0.2">
      <c r="A34" s="14"/>
      <c r="B34" s="15" t="s">
        <v>6</v>
      </c>
      <c r="C34" s="16"/>
      <c r="D34" s="16"/>
      <c r="E34" s="16"/>
      <c r="F34" s="16"/>
      <c r="G34" s="16"/>
      <c r="H34" s="16"/>
      <c r="I34" s="17"/>
      <c r="J34" s="18">
        <v>1</v>
      </c>
      <c r="K34" s="18"/>
      <c r="L34" s="18">
        <v>2</v>
      </c>
      <c r="M34" s="18"/>
      <c r="N34" s="18">
        <v>3</v>
      </c>
      <c r="O34" s="18"/>
      <c r="P34" s="18">
        <v>4</v>
      </c>
      <c r="Q34" s="18"/>
      <c r="R34" s="18">
        <v>5</v>
      </c>
      <c r="S34" s="18"/>
      <c r="T34" s="18">
        <v>6</v>
      </c>
      <c r="U34" s="18"/>
      <c r="V34" s="18">
        <v>7</v>
      </c>
      <c r="W34" s="18"/>
      <c r="X34" s="18">
        <v>8</v>
      </c>
      <c r="Y34" s="18"/>
      <c r="Z34" s="18">
        <v>9</v>
      </c>
      <c r="AA34" s="18"/>
      <c r="AB34" s="18">
        <v>10</v>
      </c>
      <c r="AC34" s="18"/>
      <c r="AD34" s="18">
        <v>11</v>
      </c>
      <c r="AE34" s="18"/>
      <c r="AF34" s="18">
        <v>12</v>
      </c>
      <c r="AG34" s="18"/>
      <c r="AH34" s="18">
        <v>13</v>
      </c>
      <c r="AI34" s="18"/>
      <c r="AJ34" s="18">
        <v>14</v>
      </c>
      <c r="AK34" s="18"/>
      <c r="AL34" s="18" t="s">
        <v>7</v>
      </c>
      <c r="AM34" s="18"/>
      <c r="AN34" s="2"/>
    </row>
    <row r="35" spans="1:40" ht="14" x14ac:dyDescent="0.2">
      <c r="A35" s="14"/>
      <c r="B35" s="19" t="s">
        <v>77</v>
      </c>
      <c r="C35" s="20"/>
      <c r="D35" s="20"/>
      <c r="E35" s="20"/>
      <c r="F35" s="20"/>
      <c r="G35" s="20"/>
      <c r="H35" s="21" t="str">
        <f>IF(B35="","",VLOOKUP(B35,[1]資料!$B$2:$C$24,2,0))</f>
        <v>東京都</v>
      </c>
      <c r="I35" s="22"/>
      <c r="J35" s="18">
        <v>0</v>
      </c>
      <c r="K35" s="18"/>
      <c r="L35" s="18">
        <v>0</v>
      </c>
      <c r="M35" s="18"/>
      <c r="N35" s="18">
        <v>3</v>
      </c>
      <c r="O35" s="18"/>
      <c r="P35" s="18">
        <v>2</v>
      </c>
      <c r="Q35" s="18"/>
      <c r="R35" s="18">
        <v>0</v>
      </c>
      <c r="S35" s="18"/>
      <c r="T35" s="18">
        <v>6</v>
      </c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3" t="s">
        <v>78</v>
      </c>
      <c r="AG35" s="24"/>
      <c r="AH35" s="24"/>
      <c r="AI35" s="24"/>
      <c r="AJ35" s="24"/>
      <c r="AK35" s="25"/>
      <c r="AL35" s="26">
        <f>IF(J35="","",SUM(J35:AJ35))</f>
        <v>11</v>
      </c>
      <c r="AM35" s="26" t="str">
        <f>IF(AA35=0,"",IF(Z35=AA35+AE35+#REF!+AG35+AK35,ROUND((AB35/AA35),3),"error"))</f>
        <v/>
      </c>
      <c r="AN35" s="2"/>
    </row>
    <row r="36" spans="1:40" ht="14" x14ac:dyDescent="0.2">
      <c r="A36" s="14"/>
      <c r="B36" s="19" t="s">
        <v>79</v>
      </c>
      <c r="C36" s="20"/>
      <c r="D36" s="20"/>
      <c r="E36" s="20"/>
      <c r="F36" s="20"/>
      <c r="G36" s="20"/>
      <c r="H36" s="21" t="str">
        <f>IF(B36="","",VLOOKUP(B36,[1]資料!$B$2:$C$24,2,0))</f>
        <v>埼玉県</v>
      </c>
      <c r="I36" s="22"/>
      <c r="J36" s="18">
        <v>0</v>
      </c>
      <c r="K36" s="18"/>
      <c r="L36" s="18">
        <v>0</v>
      </c>
      <c r="M36" s="18"/>
      <c r="N36" s="18">
        <v>2</v>
      </c>
      <c r="O36" s="18"/>
      <c r="P36" s="18">
        <v>0</v>
      </c>
      <c r="Q36" s="18"/>
      <c r="R36" s="18">
        <v>0</v>
      </c>
      <c r="S36" s="18"/>
      <c r="T36" s="18">
        <v>0</v>
      </c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26">
        <f>IF(J36="","",SUM(J36:AJ36))</f>
        <v>2</v>
      </c>
      <c r="AM36" s="26" t="str">
        <f>IF(AA36=0,"",IF(Z36=AA36+AE36+AF36+AG36+AK36,ROUND((AB36/AA36),3),"error"))</f>
        <v/>
      </c>
      <c r="AN36" s="2"/>
    </row>
    <row r="37" spans="1:40" x14ac:dyDescent="0.2">
      <c r="A37" s="27"/>
      <c r="B37" s="28" t="s">
        <v>11</v>
      </c>
      <c r="C37" s="28"/>
      <c r="D37" s="28" t="s">
        <v>45</v>
      </c>
      <c r="E37" s="28"/>
      <c r="F37" s="29" t="s">
        <v>80</v>
      </c>
      <c r="G37" s="29"/>
      <c r="H37" s="29"/>
      <c r="I37" s="29"/>
      <c r="J37" s="28" t="s">
        <v>14</v>
      </c>
      <c r="K37" s="28"/>
      <c r="L37" s="29" t="s">
        <v>81</v>
      </c>
      <c r="M37" s="29"/>
      <c r="N37" s="29"/>
      <c r="O37" s="29"/>
      <c r="P37" s="28" t="s">
        <v>16</v>
      </c>
      <c r="Q37" s="28"/>
      <c r="R37" s="29" t="s">
        <v>82</v>
      </c>
      <c r="S37" s="29"/>
      <c r="T37" s="29"/>
      <c r="U37" s="29"/>
      <c r="V37" s="28" t="s">
        <v>18</v>
      </c>
      <c r="W37" s="28"/>
      <c r="X37" s="29" t="s">
        <v>83</v>
      </c>
      <c r="Y37" s="29"/>
      <c r="Z37" s="29"/>
      <c r="AA37" s="29"/>
      <c r="AB37" s="30" t="s">
        <v>20</v>
      </c>
      <c r="AC37" s="30"/>
      <c r="AD37" s="29" t="s">
        <v>84</v>
      </c>
      <c r="AE37" s="29"/>
      <c r="AF37" s="29"/>
      <c r="AG37" s="29"/>
      <c r="AH37" s="28" t="s">
        <v>22</v>
      </c>
      <c r="AI37" s="28"/>
      <c r="AJ37" s="31" t="s">
        <v>85</v>
      </c>
      <c r="AK37" s="31"/>
      <c r="AL37" s="31"/>
      <c r="AM37" s="31"/>
      <c r="AN37" s="2"/>
    </row>
    <row r="38" spans="1:40" ht="14" x14ac:dyDescent="0.2">
      <c r="A38" s="32"/>
      <c r="B38" s="33" t="s">
        <v>24</v>
      </c>
      <c r="C38" s="33"/>
      <c r="D38" s="33"/>
      <c r="E38" s="34" t="s">
        <v>25</v>
      </c>
      <c r="F38" s="34"/>
      <c r="G38" s="35" t="str">
        <f>IF(+B35="","",B35)</f>
        <v>早稲田大学</v>
      </c>
      <c r="H38" s="35"/>
      <c r="I38" s="35"/>
      <c r="J38" s="35"/>
      <c r="K38" s="35"/>
      <c r="L38" s="35"/>
      <c r="M38" s="35"/>
      <c r="N38" s="35"/>
      <c r="O38" s="36" t="s">
        <v>55</v>
      </c>
      <c r="P38" s="38" t="s">
        <v>86</v>
      </c>
      <c r="Q38" s="38"/>
      <c r="R38" s="38"/>
      <c r="S38" s="38"/>
      <c r="T38" s="38"/>
      <c r="U38" s="38"/>
      <c r="V38" s="38"/>
      <c r="W38" s="38"/>
      <c r="X38" s="38"/>
      <c r="Y38" s="34" t="s">
        <v>27</v>
      </c>
      <c r="Z38" s="38" t="s">
        <v>87</v>
      </c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4"/>
      <c r="AL38" s="34"/>
      <c r="AM38" s="34"/>
      <c r="AN38" s="2"/>
    </row>
    <row r="39" spans="1:40" ht="14" x14ac:dyDescent="0.2">
      <c r="A39" s="32"/>
      <c r="B39" s="28" t="s">
        <v>24</v>
      </c>
      <c r="C39" s="28"/>
      <c r="D39" s="28"/>
      <c r="E39" s="39" t="s">
        <v>29</v>
      </c>
      <c r="F39" s="39"/>
      <c r="G39" s="35" t="str">
        <f>IF(+B36="","",B36)</f>
        <v>淑徳大学</v>
      </c>
      <c r="H39" s="35"/>
      <c r="I39" s="35"/>
      <c r="J39" s="35"/>
      <c r="K39" s="35"/>
      <c r="L39" s="35"/>
      <c r="M39" s="35"/>
      <c r="N39" s="35"/>
      <c r="O39" s="36" t="s">
        <v>30</v>
      </c>
      <c r="P39" s="40" t="s">
        <v>88</v>
      </c>
      <c r="Q39" s="40"/>
      <c r="R39" s="38"/>
      <c r="S39" s="38"/>
      <c r="T39" s="38"/>
      <c r="U39" s="38"/>
      <c r="V39" s="38"/>
      <c r="W39" s="38"/>
      <c r="X39" s="38"/>
      <c r="Y39" s="34" t="s">
        <v>27</v>
      </c>
      <c r="Z39" s="38" t="s">
        <v>89</v>
      </c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4"/>
      <c r="AL39" s="34"/>
      <c r="AM39" s="34"/>
      <c r="AN39" s="2"/>
    </row>
    <row r="40" spans="1:40" x14ac:dyDescent="0.2">
      <c r="A40" s="41"/>
      <c r="B40" s="42" t="s">
        <v>33</v>
      </c>
      <c r="C40" s="42"/>
      <c r="D40" s="43" t="s">
        <v>34</v>
      </c>
      <c r="E40" s="44"/>
      <c r="F40" s="45"/>
      <c r="G40" s="46" t="s">
        <v>41</v>
      </c>
      <c r="H40" s="46"/>
      <c r="I40" s="46"/>
      <c r="J40" s="46"/>
      <c r="K40" s="46"/>
      <c r="L40" s="46"/>
      <c r="M40" s="46"/>
      <c r="N40" s="46"/>
      <c r="O40" s="47"/>
      <c r="P40" s="48" t="s">
        <v>36</v>
      </c>
      <c r="Q40" s="49"/>
      <c r="R40" s="45"/>
      <c r="S40" s="46" t="s">
        <v>90</v>
      </c>
      <c r="T40" s="46"/>
      <c r="U40" s="46"/>
      <c r="V40" s="46"/>
      <c r="W40" s="46"/>
      <c r="X40" s="46"/>
      <c r="Y40" s="46"/>
      <c r="Z40" s="46"/>
      <c r="AA40" s="51"/>
      <c r="AB40" s="46" t="s">
        <v>38</v>
      </c>
      <c r="AC40" s="44"/>
      <c r="AD40" s="45"/>
      <c r="AE40" s="52" t="s">
        <v>91</v>
      </c>
      <c r="AF40" s="52"/>
      <c r="AG40" s="52"/>
      <c r="AH40" s="52"/>
      <c r="AI40" s="52"/>
      <c r="AJ40" s="52"/>
      <c r="AK40" s="52"/>
      <c r="AL40" s="52"/>
      <c r="AM40" s="34"/>
      <c r="AN40" s="53"/>
    </row>
    <row r="41" spans="1:40" x14ac:dyDescent="0.2">
      <c r="A41" s="41"/>
      <c r="B41" s="42" t="s">
        <v>40</v>
      </c>
      <c r="C41" s="42"/>
      <c r="D41" s="48" t="s">
        <v>34</v>
      </c>
      <c r="E41" s="49"/>
      <c r="F41" s="45"/>
      <c r="G41" s="46" t="s">
        <v>41</v>
      </c>
      <c r="H41" s="46"/>
      <c r="I41" s="46"/>
      <c r="J41" s="46"/>
      <c r="K41" s="46"/>
      <c r="L41" s="46"/>
      <c r="M41" s="46"/>
      <c r="N41" s="46"/>
      <c r="O41" s="47"/>
      <c r="P41" s="48" t="s">
        <v>36</v>
      </c>
      <c r="Q41" s="49"/>
      <c r="R41" s="45"/>
      <c r="S41" s="46" t="s">
        <v>41</v>
      </c>
      <c r="T41" s="46"/>
      <c r="U41" s="46"/>
      <c r="V41" s="46"/>
      <c r="W41" s="46"/>
      <c r="X41" s="46"/>
      <c r="Y41" s="46"/>
      <c r="Z41" s="46"/>
      <c r="AA41" s="51"/>
      <c r="AB41" s="46" t="s">
        <v>38</v>
      </c>
      <c r="AC41" s="44"/>
      <c r="AD41" s="45"/>
      <c r="AE41" s="46" t="s">
        <v>41</v>
      </c>
      <c r="AF41" s="46"/>
      <c r="AG41" s="46"/>
      <c r="AH41" s="46"/>
      <c r="AI41" s="46"/>
      <c r="AJ41" s="46"/>
      <c r="AK41" s="46"/>
      <c r="AL41" s="46"/>
      <c r="AM41" s="39"/>
      <c r="AN41" s="54"/>
    </row>
    <row r="42" spans="1:4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3"/>
    </row>
    <row r="43" spans="1:40" ht="14" x14ac:dyDescent="0.2">
      <c r="A43" s="1" t="str">
        <f>[1]表紙!D9</f>
        <v>第３０回 東日本大学女子ソフトボール選手権大会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3"/>
      <c r="AN43" s="4"/>
    </row>
    <row r="44" spans="1:40" ht="1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3"/>
      <c r="AN44" s="4"/>
    </row>
    <row r="45" spans="1:40" x14ac:dyDescent="0.2">
      <c r="A45" s="5" t="s">
        <v>0</v>
      </c>
      <c r="B45" s="6"/>
      <c r="C45" s="7"/>
      <c r="D45" s="8" t="s">
        <v>1</v>
      </c>
      <c r="E45" s="6"/>
      <c r="F45" s="8"/>
      <c r="G45" s="8"/>
      <c r="H45" s="9">
        <v>0.4680555555555555</v>
      </c>
      <c r="I45" s="9"/>
      <c r="J45" s="9"/>
      <c r="K45" s="9"/>
      <c r="L45" s="8" t="s">
        <v>2</v>
      </c>
      <c r="M45" s="6"/>
      <c r="N45" s="8"/>
      <c r="O45" s="6"/>
      <c r="P45" s="9">
        <v>0.51736111111111105</v>
      </c>
      <c r="Q45" s="9"/>
      <c r="R45" s="9"/>
      <c r="S45" s="9"/>
      <c r="T45" s="8" t="s">
        <v>3</v>
      </c>
      <c r="U45" s="6"/>
      <c r="V45" s="8"/>
      <c r="W45" s="10"/>
      <c r="X45" s="11"/>
      <c r="Y45" s="11"/>
      <c r="Z45" s="11"/>
      <c r="AA45" s="11"/>
      <c r="AB45" s="8" t="s">
        <v>4</v>
      </c>
      <c r="AC45" s="6"/>
      <c r="AD45" s="8"/>
      <c r="AE45" s="10"/>
      <c r="AF45" s="11">
        <f>IF(P45="","",P45-H45-X45)</f>
        <v>4.9305555555555547E-2</v>
      </c>
      <c r="AG45" s="11"/>
      <c r="AH45" s="11"/>
      <c r="AI45" s="11"/>
      <c r="AJ45" s="12" t="s">
        <v>5</v>
      </c>
      <c r="AK45" s="10"/>
      <c r="AL45" s="6"/>
      <c r="AM45" s="55">
        <f>+AM33+1</f>
        <v>35</v>
      </c>
      <c r="AN45" s="2"/>
    </row>
    <row r="46" spans="1:40" x14ac:dyDescent="0.2">
      <c r="A46" s="14"/>
      <c r="B46" s="15" t="s">
        <v>6</v>
      </c>
      <c r="C46" s="16"/>
      <c r="D46" s="16"/>
      <c r="E46" s="16"/>
      <c r="F46" s="16"/>
      <c r="G46" s="16"/>
      <c r="H46" s="16"/>
      <c r="I46" s="17"/>
      <c r="J46" s="18">
        <v>1</v>
      </c>
      <c r="K46" s="18"/>
      <c r="L46" s="18">
        <v>2</v>
      </c>
      <c r="M46" s="18"/>
      <c r="N46" s="18">
        <v>3</v>
      </c>
      <c r="O46" s="18"/>
      <c r="P46" s="18">
        <v>4</v>
      </c>
      <c r="Q46" s="18"/>
      <c r="R46" s="18">
        <v>5</v>
      </c>
      <c r="S46" s="18"/>
      <c r="T46" s="18">
        <v>6</v>
      </c>
      <c r="U46" s="18"/>
      <c r="V46" s="18">
        <v>7</v>
      </c>
      <c r="W46" s="18"/>
      <c r="X46" s="18">
        <v>8</v>
      </c>
      <c r="Y46" s="18"/>
      <c r="Z46" s="18">
        <v>9</v>
      </c>
      <c r="AA46" s="18"/>
      <c r="AB46" s="18">
        <v>10</v>
      </c>
      <c r="AC46" s="18"/>
      <c r="AD46" s="18">
        <v>11</v>
      </c>
      <c r="AE46" s="18"/>
      <c r="AF46" s="18">
        <v>12</v>
      </c>
      <c r="AG46" s="18"/>
      <c r="AH46" s="18">
        <v>13</v>
      </c>
      <c r="AI46" s="18"/>
      <c r="AJ46" s="18">
        <v>14</v>
      </c>
      <c r="AK46" s="18"/>
      <c r="AL46" s="18" t="s">
        <v>7</v>
      </c>
      <c r="AM46" s="18"/>
      <c r="AN46" s="2"/>
    </row>
    <row r="47" spans="1:40" ht="14" x14ac:dyDescent="0.2">
      <c r="A47" s="14"/>
      <c r="B47" s="19" t="s">
        <v>92</v>
      </c>
      <c r="C47" s="20"/>
      <c r="D47" s="20"/>
      <c r="E47" s="20"/>
      <c r="F47" s="20"/>
      <c r="G47" s="20"/>
      <c r="H47" s="21" t="str">
        <f>IF(B47="","",VLOOKUP(B47,[1]資料!$B$2:$C$24,2,0))</f>
        <v>長野県</v>
      </c>
      <c r="I47" s="22"/>
      <c r="J47" s="18">
        <v>4</v>
      </c>
      <c r="K47" s="18"/>
      <c r="L47" s="18">
        <v>3</v>
      </c>
      <c r="M47" s="18"/>
      <c r="N47" s="18">
        <v>0</v>
      </c>
      <c r="O47" s="18"/>
      <c r="P47" s="18">
        <v>3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23" t="s">
        <v>9</v>
      </c>
      <c r="AG47" s="24"/>
      <c r="AH47" s="24"/>
      <c r="AI47" s="24"/>
      <c r="AJ47" s="24"/>
      <c r="AK47" s="25"/>
      <c r="AL47" s="26">
        <f>IF(J47="","",SUM(J47:AJ47))</f>
        <v>10</v>
      </c>
      <c r="AM47" s="26" t="str">
        <f>IF(AA47=0,"",IF(Z47=AA47+AE47+#REF!+AG47+AK47,ROUND((AB47/AA47),3),"error"))</f>
        <v/>
      </c>
      <c r="AN47" s="2"/>
    </row>
    <row r="48" spans="1:40" ht="14" x14ac:dyDescent="0.2">
      <c r="A48" s="14"/>
      <c r="B48" s="19" t="s">
        <v>93</v>
      </c>
      <c r="C48" s="20"/>
      <c r="D48" s="20"/>
      <c r="E48" s="20"/>
      <c r="F48" s="20"/>
      <c r="G48" s="20"/>
      <c r="H48" s="21" t="str">
        <f>IF(B48="","",VLOOKUP(B48,[1]資料!$B$2:$C$24,2,0))</f>
        <v>東京都</v>
      </c>
      <c r="I48" s="22"/>
      <c r="J48" s="18">
        <v>0</v>
      </c>
      <c r="K48" s="18"/>
      <c r="L48" s="18">
        <v>0</v>
      </c>
      <c r="M48" s="18"/>
      <c r="N48" s="18">
        <v>0</v>
      </c>
      <c r="O48" s="18"/>
      <c r="P48" s="18">
        <v>0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26">
        <f>IF(J48="","",SUM(J48:AJ48))</f>
        <v>0</v>
      </c>
      <c r="AM48" s="26" t="str">
        <f>IF(AA48=0,"",IF(Z48=AA48+AE48+AF48+AG48+AK48,ROUND((AB48/AA48),3),"error"))</f>
        <v/>
      </c>
      <c r="AN48" s="2"/>
    </row>
    <row r="49" spans="1:40" x14ac:dyDescent="0.2">
      <c r="A49" s="27"/>
      <c r="B49" s="28" t="s">
        <v>11</v>
      </c>
      <c r="C49" s="28"/>
      <c r="D49" s="28" t="s">
        <v>45</v>
      </c>
      <c r="E49" s="28"/>
      <c r="F49" s="29" t="s">
        <v>94</v>
      </c>
      <c r="G49" s="29"/>
      <c r="H49" s="29"/>
      <c r="I49" s="29"/>
      <c r="J49" s="28" t="s">
        <v>14</v>
      </c>
      <c r="K49" s="28"/>
      <c r="L49" s="29" t="s">
        <v>95</v>
      </c>
      <c r="M49" s="29"/>
      <c r="N49" s="29"/>
      <c r="O49" s="29"/>
      <c r="P49" s="28" t="s">
        <v>16</v>
      </c>
      <c r="Q49" s="28"/>
      <c r="R49" s="29" t="s">
        <v>96</v>
      </c>
      <c r="S49" s="29"/>
      <c r="T49" s="29"/>
      <c r="U49" s="29"/>
      <c r="V49" s="28" t="s">
        <v>18</v>
      </c>
      <c r="W49" s="28"/>
      <c r="X49" s="29" t="s">
        <v>97</v>
      </c>
      <c r="Y49" s="29"/>
      <c r="Z49" s="29"/>
      <c r="AA49" s="29"/>
      <c r="AB49" s="30" t="s">
        <v>20</v>
      </c>
      <c r="AC49" s="30"/>
      <c r="AD49" s="29" t="s">
        <v>98</v>
      </c>
      <c r="AE49" s="29"/>
      <c r="AF49" s="29"/>
      <c r="AG49" s="29"/>
      <c r="AH49" s="28" t="s">
        <v>22</v>
      </c>
      <c r="AI49" s="28"/>
      <c r="AJ49" s="31" t="s">
        <v>99</v>
      </c>
      <c r="AK49" s="31"/>
      <c r="AL49" s="31"/>
      <c r="AM49" s="31"/>
      <c r="AN49" s="2"/>
    </row>
    <row r="50" spans="1:40" ht="14" x14ac:dyDescent="0.2">
      <c r="A50" s="32"/>
      <c r="B50" s="33" t="s">
        <v>24</v>
      </c>
      <c r="C50" s="33"/>
      <c r="D50" s="33"/>
      <c r="E50" s="34" t="s">
        <v>25</v>
      </c>
      <c r="F50" s="34"/>
      <c r="G50" s="35" t="str">
        <f>IF(+B47="","",B47)</f>
        <v>松本大学</v>
      </c>
      <c r="H50" s="35"/>
      <c r="I50" s="35"/>
      <c r="J50" s="35"/>
      <c r="K50" s="35"/>
      <c r="L50" s="35"/>
      <c r="M50" s="35"/>
      <c r="N50" s="35"/>
      <c r="O50" s="36" t="s">
        <v>55</v>
      </c>
      <c r="P50" s="68" t="s">
        <v>100</v>
      </c>
      <c r="Q50" s="38"/>
      <c r="R50" s="38"/>
      <c r="S50" s="38"/>
      <c r="T50" s="38"/>
      <c r="U50" s="38"/>
      <c r="V50" s="38"/>
      <c r="W50" s="38"/>
      <c r="X50" s="38"/>
      <c r="Y50" s="34" t="s">
        <v>27</v>
      </c>
      <c r="Z50" s="38" t="s">
        <v>101</v>
      </c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4"/>
      <c r="AL50" s="34"/>
      <c r="AM50" s="34"/>
      <c r="AN50" s="2"/>
    </row>
    <row r="51" spans="1:40" ht="14" x14ac:dyDescent="0.2">
      <c r="A51" s="32"/>
      <c r="B51" s="28" t="s">
        <v>24</v>
      </c>
      <c r="C51" s="28"/>
      <c r="D51" s="28"/>
      <c r="E51" s="39" t="s">
        <v>29</v>
      </c>
      <c r="F51" s="39"/>
      <c r="G51" s="35" t="str">
        <f>IF(+B48="","",B48)</f>
        <v>桜美林大学</v>
      </c>
      <c r="H51" s="35"/>
      <c r="I51" s="35"/>
      <c r="J51" s="35"/>
      <c r="K51" s="35"/>
      <c r="L51" s="35"/>
      <c r="M51" s="35"/>
      <c r="N51" s="35"/>
      <c r="O51" s="36" t="s">
        <v>30</v>
      </c>
      <c r="P51" s="40" t="s">
        <v>102</v>
      </c>
      <c r="Q51" s="40"/>
      <c r="R51" s="40"/>
      <c r="S51" s="40"/>
      <c r="T51" s="40"/>
      <c r="U51" s="40"/>
      <c r="V51" s="40"/>
      <c r="W51" s="40"/>
      <c r="X51" s="38"/>
      <c r="Y51" s="34" t="s">
        <v>27</v>
      </c>
      <c r="Z51" s="38" t="s">
        <v>103</v>
      </c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4"/>
      <c r="AL51" s="34"/>
      <c r="AM51" s="34"/>
      <c r="AN51" s="2"/>
    </row>
    <row r="52" spans="1:40" x14ac:dyDescent="0.2">
      <c r="A52" s="41"/>
      <c r="B52" s="42" t="s">
        <v>33</v>
      </c>
      <c r="C52" s="42"/>
      <c r="D52" s="43" t="s">
        <v>34</v>
      </c>
      <c r="E52" s="44"/>
      <c r="F52" s="45"/>
      <c r="G52" s="46" t="s">
        <v>104</v>
      </c>
      <c r="H52" s="46"/>
      <c r="I52" s="46"/>
      <c r="J52" s="46"/>
      <c r="K52" s="46"/>
      <c r="L52" s="46"/>
      <c r="M52" s="46"/>
      <c r="N52" s="46"/>
      <c r="O52" s="47"/>
      <c r="P52" s="48" t="s">
        <v>36</v>
      </c>
      <c r="Q52" s="49"/>
      <c r="R52" s="45"/>
      <c r="S52" s="46" t="s">
        <v>105</v>
      </c>
      <c r="T52" s="46"/>
      <c r="U52" s="46"/>
      <c r="V52" s="46"/>
      <c r="W52" s="46"/>
      <c r="X52" s="46"/>
      <c r="Y52" s="46"/>
      <c r="Z52" s="46"/>
      <c r="AA52" s="51"/>
      <c r="AB52" s="46" t="s">
        <v>38</v>
      </c>
      <c r="AC52" s="44"/>
      <c r="AD52" s="45"/>
      <c r="AE52" s="46" t="s">
        <v>106</v>
      </c>
      <c r="AF52" s="46"/>
      <c r="AG52" s="46"/>
      <c r="AH52" s="46"/>
      <c r="AI52" s="46"/>
      <c r="AJ52" s="46"/>
      <c r="AK52" s="46"/>
      <c r="AL52" s="46"/>
      <c r="AM52" s="34"/>
      <c r="AN52" s="53"/>
    </row>
    <row r="53" spans="1:40" x14ac:dyDescent="0.2">
      <c r="A53" s="41"/>
      <c r="B53" s="42" t="s">
        <v>40</v>
      </c>
      <c r="C53" s="42"/>
      <c r="D53" s="48" t="s">
        <v>34</v>
      </c>
      <c r="E53" s="49"/>
      <c r="F53" s="45"/>
      <c r="G53" s="46" t="s">
        <v>41</v>
      </c>
      <c r="H53" s="46"/>
      <c r="I53" s="46"/>
      <c r="J53" s="46"/>
      <c r="K53" s="46"/>
      <c r="L53" s="46"/>
      <c r="M53" s="46"/>
      <c r="N53" s="46"/>
      <c r="O53" s="47"/>
      <c r="P53" s="48" t="s">
        <v>36</v>
      </c>
      <c r="Q53" s="49"/>
      <c r="R53" s="45"/>
      <c r="S53" s="46" t="s">
        <v>41</v>
      </c>
      <c r="T53" s="46"/>
      <c r="U53" s="46"/>
      <c r="V53" s="46"/>
      <c r="W53" s="46"/>
      <c r="X53" s="46"/>
      <c r="Y53" s="46"/>
      <c r="Z53" s="46"/>
      <c r="AA53" s="51"/>
      <c r="AB53" s="46" t="s">
        <v>38</v>
      </c>
      <c r="AC53" s="44"/>
      <c r="AD53" s="45"/>
      <c r="AE53" s="46" t="s">
        <v>41</v>
      </c>
      <c r="AF53" s="46"/>
      <c r="AG53" s="46"/>
      <c r="AH53" s="46"/>
      <c r="AI53" s="46"/>
      <c r="AJ53" s="46"/>
      <c r="AK53" s="46"/>
      <c r="AL53" s="46"/>
      <c r="AM53" s="39"/>
      <c r="AN53" s="54"/>
    </row>
    <row r="54" spans="1:4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3"/>
    </row>
    <row r="55" spans="1:40" x14ac:dyDescent="0.2">
      <c r="A55" s="5" t="s">
        <v>0</v>
      </c>
      <c r="B55" s="6"/>
      <c r="C55" s="7"/>
      <c r="D55" s="8" t="s">
        <v>1</v>
      </c>
      <c r="E55" s="6"/>
      <c r="F55" s="8"/>
      <c r="G55" s="8"/>
      <c r="H55" s="9">
        <v>0.37361111111111112</v>
      </c>
      <c r="I55" s="9"/>
      <c r="J55" s="9"/>
      <c r="K55" s="9"/>
      <c r="L55" s="8" t="s">
        <v>2</v>
      </c>
      <c r="M55" s="6"/>
      <c r="N55" s="8"/>
      <c r="O55" s="6"/>
      <c r="P55" s="9">
        <v>0.44861111111111113</v>
      </c>
      <c r="Q55" s="9"/>
      <c r="R55" s="9"/>
      <c r="S55" s="9"/>
      <c r="T55" s="8" t="s">
        <v>3</v>
      </c>
      <c r="U55" s="6"/>
      <c r="V55" s="8"/>
      <c r="W55" s="10"/>
      <c r="X55" s="11"/>
      <c r="Y55" s="11"/>
      <c r="Z55" s="11"/>
      <c r="AA55" s="11"/>
      <c r="AB55" s="8" t="s">
        <v>4</v>
      </c>
      <c r="AC55" s="6"/>
      <c r="AD55" s="8"/>
      <c r="AE55" s="10"/>
      <c r="AF55" s="11">
        <f>IF(P55="","",P55-H55-X55)</f>
        <v>7.5000000000000011E-2</v>
      </c>
      <c r="AG55" s="11"/>
      <c r="AH55" s="11"/>
      <c r="AI55" s="11"/>
      <c r="AJ55" s="12" t="s">
        <v>5</v>
      </c>
      <c r="AK55" s="10"/>
      <c r="AL55" s="6"/>
      <c r="AM55" s="55">
        <f>+AM45+1</f>
        <v>36</v>
      </c>
      <c r="AN55" s="3"/>
    </row>
    <row r="56" spans="1:40" x14ac:dyDescent="0.2">
      <c r="A56" s="2"/>
      <c r="B56" s="15" t="s">
        <v>6</v>
      </c>
      <c r="C56" s="16"/>
      <c r="D56" s="16"/>
      <c r="E56" s="16"/>
      <c r="F56" s="16"/>
      <c r="G56" s="16"/>
      <c r="H56" s="16"/>
      <c r="I56" s="17"/>
      <c r="J56" s="18">
        <v>1</v>
      </c>
      <c r="K56" s="18"/>
      <c r="L56" s="18">
        <v>2</v>
      </c>
      <c r="M56" s="18"/>
      <c r="N56" s="18">
        <v>3</v>
      </c>
      <c r="O56" s="18"/>
      <c r="P56" s="18">
        <v>4</v>
      </c>
      <c r="Q56" s="18"/>
      <c r="R56" s="18">
        <v>5</v>
      </c>
      <c r="S56" s="18"/>
      <c r="T56" s="18">
        <v>6</v>
      </c>
      <c r="U56" s="18"/>
      <c r="V56" s="18">
        <v>7</v>
      </c>
      <c r="W56" s="18"/>
      <c r="X56" s="18">
        <v>8</v>
      </c>
      <c r="Y56" s="18"/>
      <c r="Z56" s="18">
        <v>9</v>
      </c>
      <c r="AA56" s="18"/>
      <c r="AB56" s="18">
        <v>10</v>
      </c>
      <c r="AC56" s="18"/>
      <c r="AD56" s="18">
        <v>11</v>
      </c>
      <c r="AE56" s="18"/>
      <c r="AF56" s="18">
        <v>12</v>
      </c>
      <c r="AG56" s="18"/>
      <c r="AH56" s="18">
        <v>13</v>
      </c>
      <c r="AI56" s="18"/>
      <c r="AJ56" s="18">
        <v>14</v>
      </c>
      <c r="AK56" s="18"/>
      <c r="AL56" s="18" t="s">
        <v>7</v>
      </c>
      <c r="AM56" s="18"/>
      <c r="AN56" s="3"/>
    </row>
    <row r="57" spans="1:40" ht="14" x14ac:dyDescent="0.2">
      <c r="A57" s="14"/>
      <c r="B57" s="19" t="s">
        <v>107</v>
      </c>
      <c r="C57" s="20"/>
      <c r="D57" s="20"/>
      <c r="E57" s="20"/>
      <c r="F57" s="20"/>
      <c r="G57" s="20"/>
      <c r="H57" s="21" t="str">
        <f>IF(B57="","",VLOOKUP(B57,[1]資料!$B$2:$C$24,2,0))</f>
        <v>東京都</v>
      </c>
      <c r="I57" s="22"/>
      <c r="J57" s="18">
        <v>1</v>
      </c>
      <c r="K57" s="18"/>
      <c r="L57" s="18">
        <v>0</v>
      </c>
      <c r="M57" s="18"/>
      <c r="N57" s="18">
        <v>0</v>
      </c>
      <c r="O57" s="18"/>
      <c r="P57" s="18">
        <v>0</v>
      </c>
      <c r="Q57" s="18"/>
      <c r="R57" s="18">
        <v>0</v>
      </c>
      <c r="S57" s="18"/>
      <c r="T57" s="18">
        <v>0</v>
      </c>
      <c r="U57" s="18"/>
      <c r="V57" s="18">
        <v>0</v>
      </c>
      <c r="W57" s="18"/>
      <c r="X57" s="18">
        <v>0</v>
      </c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26">
        <f>IF(J57="","",SUM(J57:AJ57))</f>
        <v>1</v>
      </c>
      <c r="AM57" s="26" t="str">
        <f>IF(AA57=0,"",IF(Z57=AA57+AE57+AF57+AG57+AK57,ROUND((AB57/AA57),3),"error"))</f>
        <v/>
      </c>
      <c r="AN57" s="2"/>
    </row>
    <row r="58" spans="1:40" ht="14" x14ac:dyDescent="0.2">
      <c r="A58" s="14"/>
      <c r="B58" s="19" t="s">
        <v>108</v>
      </c>
      <c r="C58" s="20"/>
      <c r="D58" s="20"/>
      <c r="E58" s="20"/>
      <c r="F58" s="20"/>
      <c r="G58" s="20"/>
      <c r="H58" s="21" t="str">
        <f>IF(B58="","",VLOOKUP(B58,[1]資料!$B$2:$C$24,2,0))</f>
        <v>埼玉県</v>
      </c>
      <c r="I58" s="22"/>
      <c r="J58" s="18">
        <v>1</v>
      </c>
      <c r="K58" s="18"/>
      <c r="L58" s="18">
        <v>0</v>
      </c>
      <c r="M58" s="18"/>
      <c r="N58" s="18">
        <v>0</v>
      </c>
      <c r="O58" s="18"/>
      <c r="P58" s="18">
        <v>0</v>
      </c>
      <c r="Q58" s="18"/>
      <c r="R58" s="18">
        <v>0</v>
      </c>
      <c r="S58" s="18"/>
      <c r="T58" s="18">
        <v>0</v>
      </c>
      <c r="U58" s="18"/>
      <c r="V58" s="18">
        <v>0</v>
      </c>
      <c r="W58" s="18"/>
      <c r="X58" s="69">
        <v>1</v>
      </c>
      <c r="Y58" s="69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26">
        <f>IF(J58="","",SUM(J58:AJ58))</f>
        <v>2</v>
      </c>
      <c r="AM58" s="26" t="str">
        <f>IF(AA58=0,"",IF(Z58=AA58+AE58+AF58+AG58+AK58,ROUND((AB58/AA58),3),"error"))</f>
        <v/>
      </c>
      <c r="AN58" s="2"/>
    </row>
    <row r="59" spans="1:40" x14ac:dyDescent="0.2">
      <c r="A59" s="27"/>
      <c r="B59" s="28" t="s">
        <v>11</v>
      </c>
      <c r="C59" s="28"/>
      <c r="D59" s="28" t="s">
        <v>45</v>
      </c>
      <c r="E59" s="28"/>
      <c r="F59" s="29" t="s">
        <v>109</v>
      </c>
      <c r="G59" s="29"/>
      <c r="H59" s="29"/>
      <c r="I59" s="29"/>
      <c r="J59" s="28" t="s">
        <v>14</v>
      </c>
      <c r="K59" s="28"/>
      <c r="L59" s="29" t="s">
        <v>110</v>
      </c>
      <c r="M59" s="29"/>
      <c r="N59" s="29"/>
      <c r="O59" s="29"/>
      <c r="P59" s="28" t="s">
        <v>16</v>
      </c>
      <c r="Q59" s="28"/>
      <c r="R59" s="29" t="s">
        <v>111</v>
      </c>
      <c r="S59" s="29"/>
      <c r="T59" s="29"/>
      <c r="U59" s="29"/>
      <c r="V59" s="28" t="s">
        <v>18</v>
      </c>
      <c r="W59" s="28"/>
      <c r="X59" s="31" t="s">
        <v>112</v>
      </c>
      <c r="Y59" s="31"/>
      <c r="Z59" s="31"/>
      <c r="AA59" s="31"/>
      <c r="AB59" s="30" t="s">
        <v>20</v>
      </c>
      <c r="AC59" s="30"/>
      <c r="AD59" s="31" t="s">
        <v>113</v>
      </c>
      <c r="AE59" s="31"/>
      <c r="AF59" s="31"/>
      <c r="AG59" s="31"/>
      <c r="AH59" s="28" t="s">
        <v>22</v>
      </c>
      <c r="AI59" s="28"/>
      <c r="AJ59" s="31" t="s">
        <v>114</v>
      </c>
      <c r="AK59" s="31"/>
      <c r="AL59" s="31"/>
      <c r="AM59" s="31"/>
      <c r="AN59" s="2"/>
    </row>
    <row r="60" spans="1:40" x14ac:dyDescent="0.2">
      <c r="A60" s="14"/>
      <c r="B60" s="33" t="s">
        <v>24</v>
      </c>
      <c r="C60" s="33"/>
      <c r="D60" s="33"/>
      <c r="E60" s="34" t="s">
        <v>25</v>
      </c>
      <c r="F60" s="34"/>
      <c r="G60" s="35" t="str">
        <f>IF(+B57="","",B57)</f>
        <v>東京女子体育大学</v>
      </c>
      <c r="H60" s="35"/>
      <c r="I60" s="35"/>
      <c r="J60" s="35"/>
      <c r="K60" s="35"/>
      <c r="L60" s="35"/>
      <c r="M60" s="35"/>
      <c r="N60" s="35"/>
      <c r="O60" s="38" t="s">
        <v>30</v>
      </c>
      <c r="P60" s="38" t="s">
        <v>115</v>
      </c>
      <c r="Q60" s="38"/>
      <c r="R60" s="38"/>
      <c r="S60" s="38"/>
      <c r="T60" s="38"/>
      <c r="U60" s="38"/>
      <c r="V60" s="38"/>
      <c r="W60" s="38"/>
      <c r="X60" s="38"/>
      <c r="Y60" s="34" t="s">
        <v>53</v>
      </c>
      <c r="Z60" s="38" t="s">
        <v>116</v>
      </c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2"/>
      <c r="AL60" s="2"/>
      <c r="AM60" s="2"/>
      <c r="AN60" s="3"/>
    </row>
    <row r="61" spans="1:40" x14ac:dyDescent="0.2">
      <c r="A61" s="27"/>
      <c r="B61" s="28" t="s">
        <v>24</v>
      </c>
      <c r="C61" s="28"/>
      <c r="D61" s="28"/>
      <c r="E61" s="39" t="s">
        <v>29</v>
      </c>
      <c r="F61" s="34"/>
      <c r="G61" s="35" t="str">
        <f>IF(+B58="","",B58)</f>
        <v>東京国際大学</v>
      </c>
      <c r="H61" s="35"/>
      <c r="I61" s="35"/>
      <c r="J61" s="35"/>
      <c r="K61" s="35"/>
      <c r="L61" s="35"/>
      <c r="M61" s="35"/>
      <c r="N61" s="35"/>
      <c r="O61" s="38" t="s">
        <v>55</v>
      </c>
      <c r="P61" s="38" t="s">
        <v>117</v>
      </c>
      <c r="Q61" s="38"/>
      <c r="R61" s="38"/>
      <c r="S61" s="38"/>
      <c r="T61" s="38"/>
      <c r="U61" s="38"/>
      <c r="V61" s="38"/>
      <c r="W61" s="38"/>
      <c r="X61" s="38"/>
      <c r="Y61" s="34" t="s">
        <v>247</v>
      </c>
      <c r="Z61" s="38" t="s">
        <v>118</v>
      </c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2"/>
      <c r="AL61" s="2"/>
      <c r="AM61" s="2"/>
      <c r="AN61" s="2"/>
    </row>
    <row r="62" spans="1:40" x14ac:dyDescent="0.2">
      <c r="A62" s="59"/>
      <c r="B62" s="60" t="s">
        <v>33</v>
      </c>
      <c r="C62" s="60"/>
      <c r="D62" s="61" t="s">
        <v>34</v>
      </c>
      <c r="E62" s="62"/>
      <c r="F62" s="45"/>
      <c r="G62" s="46" t="s">
        <v>41</v>
      </c>
      <c r="H62" s="46"/>
      <c r="I62" s="46"/>
      <c r="J62" s="46"/>
      <c r="K62" s="46"/>
      <c r="L62" s="46"/>
      <c r="M62" s="46"/>
      <c r="N62" s="46"/>
      <c r="O62" s="63"/>
      <c r="P62" s="67" t="s">
        <v>36</v>
      </c>
      <c r="Q62" s="64"/>
      <c r="R62" s="45"/>
      <c r="S62" s="46" t="s">
        <v>119</v>
      </c>
      <c r="T62" s="46"/>
      <c r="U62" s="46"/>
      <c r="V62" s="46"/>
      <c r="W62" s="46"/>
      <c r="X62" s="46"/>
      <c r="Y62" s="46"/>
      <c r="Z62" s="46"/>
      <c r="AA62" s="65"/>
      <c r="AB62" s="66" t="s">
        <v>38</v>
      </c>
      <c r="AC62" s="62"/>
      <c r="AD62" s="45"/>
      <c r="AE62" s="46" t="s">
        <v>41</v>
      </c>
      <c r="AF62" s="46"/>
      <c r="AG62" s="46"/>
      <c r="AH62" s="46"/>
      <c r="AI62" s="46"/>
      <c r="AJ62" s="46"/>
      <c r="AK62" s="46"/>
      <c r="AL62" s="46"/>
      <c r="AM62" s="34"/>
      <c r="AN62" s="53"/>
    </row>
    <row r="63" spans="1:40" x14ac:dyDescent="0.2">
      <c r="A63" s="59"/>
      <c r="B63" s="60" t="s">
        <v>40</v>
      </c>
      <c r="C63" s="60"/>
      <c r="D63" s="67" t="s">
        <v>34</v>
      </c>
      <c r="E63" s="64"/>
      <c r="F63" s="45"/>
      <c r="G63" s="46" t="s">
        <v>41</v>
      </c>
      <c r="H63" s="46"/>
      <c r="I63" s="46"/>
      <c r="J63" s="46"/>
      <c r="K63" s="46"/>
      <c r="L63" s="46"/>
      <c r="M63" s="46"/>
      <c r="N63" s="46"/>
      <c r="O63" s="63"/>
      <c r="P63" s="67" t="s">
        <v>36</v>
      </c>
      <c r="Q63" s="64"/>
      <c r="R63" s="45"/>
      <c r="S63" s="46" t="s">
        <v>120</v>
      </c>
      <c r="T63" s="46"/>
      <c r="U63" s="46"/>
      <c r="V63" s="46"/>
      <c r="W63" s="46"/>
      <c r="X63" s="46"/>
      <c r="Y63" s="46"/>
      <c r="Z63" s="46"/>
      <c r="AA63" s="65"/>
      <c r="AB63" s="66" t="s">
        <v>38</v>
      </c>
      <c r="AC63" s="62"/>
      <c r="AD63" s="45"/>
      <c r="AE63" s="46" t="s">
        <v>120</v>
      </c>
      <c r="AF63" s="46"/>
      <c r="AG63" s="46"/>
      <c r="AH63" s="46"/>
      <c r="AI63" s="46"/>
      <c r="AJ63" s="46"/>
      <c r="AK63" s="46"/>
      <c r="AL63" s="46"/>
      <c r="AM63" s="39"/>
      <c r="AN63" s="54"/>
    </row>
    <row r="64" spans="1:40" ht="14" x14ac:dyDescent="0.2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3"/>
      <c r="AN64" s="2"/>
    </row>
    <row r="65" spans="1:40" x14ac:dyDescent="0.2">
      <c r="A65" s="5" t="s">
        <v>0</v>
      </c>
      <c r="B65" s="6"/>
      <c r="C65" s="7"/>
      <c r="D65" s="8" t="s">
        <v>1</v>
      </c>
      <c r="E65" s="6"/>
      <c r="F65" s="8"/>
      <c r="G65" s="8"/>
      <c r="H65" s="9">
        <v>0.46875</v>
      </c>
      <c r="I65" s="9"/>
      <c r="J65" s="9"/>
      <c r="K65" s="9"/>
      <c r="L65" s="8" t="s">
        <v>2</v>
      </c>
      <c r="M65" s="6"/>
      <c r="N65" s="8"/>
      <c r="O65" s="6"/>
      <c r="P65" s="9">
        <v>0.51874999999999993</v>
      </c>
      <c r="Q65" s="9"/>
      <c r="R65" s="9"/>
      <c r="S65" s="9"/>
      <c r="T65" s="8" t="s">
        <v>3</v>
      </c>
      <c r="U65" s="6"/>
      <c r="V65" s="8"/>
      <c r="W65" s="10"/>
      <c r="X65" s="11"/>
      <c r="Y65" s="11"/>
      <c r="Z65" s="11"/>
      <c r="AA65" s="11"/>
      <c r="AB65" s="8" t="s">
        <v>4</v>
      </c>
      <c r="AC65" s="6"/>
      <c r="AD65" s="8"/>
      <c r="AE65" s="10"/>
      <c r="AF65" s="11">
        <f>IF(P65="","",P65-H65-X65)</f>
        <v>4.9999999999999933E-2</v>
      </c>
      <c r="AG65" s="11"/>
      <c r="AH65" s="11"/>
      <c r="AI65" s="11"/>
      <c r="AJ65" s="12" t="s">
        <v>5</v>
      </c>
      <c r="AK65" s="10"/>
      <c r="AL65" s="6"/>
      <c r="AM65" s="55">
        <f>+AM55+1</f>
        <v>37</v>
      </c>
      <c r="AN65" s="2"/>
    </row>
    <row r="66" spans="1:40" x14ac:dyDescent="0.2">
      <c r="A66" s="14"/>
      <c r="B66" s="15" t="s">
        <v>6</v>
      </c>
      <c r="C66" s="16"/>
      <c r="D66" s="16"/>
      <c r="E66" s="16"/>
      <c r="F66" s="16"/>
      <c r="G66" s="16"/>
      <c r="H66" s="16"/>
      <c r="I66" s="17"/>
      <c r="J66" s="18">
        <v>1</v>
      </c>
      <c r="K66" s="18"/>
      <c r="L66" s="18">
        <v>2</v>
      </c>
      <c r="M66" s="18"/>
      <c r="N66" s="18">
        <v>3</v>
      </c>
      <c r="O66" s="18"/>
      <c r="P66" s="18">
        <v>4</v>
      </c>
      <c r="Q66" s="18"/>
      <c r="R66" s="18">
        <v>5</v>
      </c>
      <c r="S66" s="18"/>
      <c r="T66" s="18">
        <v>6</v>
      </c>
      <c r="U66" s="18"/>
      <c r="V66" s="18">
        <v>7</v>
      </c>
      <c r="W66" s="18"/>
      <c r="X66" s="18">
        <v>8</v>
      </c>
      <c r="Y66" s="18"/>
      <c r="Z66" s="18">
        <v>9</v>
      </c>
      <c r="AA66" s="18"/>
      <c r="AB66" s="18">
        <v>10</v>
      </c>
      <c r="AC66" s="18"/>
      <c r="AD66" s="18">
        <v>11</v>
      </c>
      <c r="AE66" s="18"/>
      <c r="AF66" s="18">
        <v>12</v>
      </c>
      <c r="AG66" s="18"/>
      <c r="AH66" s="18">
        <v>13</v>
      </c>
      <c r="AI66" s="18"/>
      <c r="AJ66" s="18">
        <v>14</v>
      </c>
      <c r="AK66" s="18"/>
      <c r="AL66" s="18" t="s">
        <v>7</v>
      </c>
      <c r="AM66" s="18"/>
      <c r="AN66" s="2"/>
    </row>
    <row r="67" spans="1:40" ht="14" x14ac:dyDescent="0.2">
      <c r="A67" s="14"/>
      <c r="B67" s="19" t="s">
        <v>121</v>
      </c>
      <c r="C67" s="20"/>
      <c r="D67" s="20"/>
      <c r="E67" s="20"/>
      <c r="F67" s="20"/>
      <c r="G67" s="20"/>
      <c r="H67" s="21" t="str">
        <f>IF(B67="","",VLOOKUP(B67,[1]資料!$B$2:$C$24,2,0))</f>
        <v>千葉県</v>
      </c>
      <c r="I67" s="22"/>
      <c r="J67" s="18">
        <v>0</v>
      </c>
      <c r="K67" s="18"/>
      <c r="L67" s="18">
        <v>0</v>
      </c>
      <c r="M67" s="18"/>
      <c r="N67" s="18">
        <v>1</v>
      </c>
      <c r="O67" s="18"/>
      <c r="P67" s="18">
        <v>0</v>
      </c>
      <c r="Q67" s="18"/>
      <c r="R67" s="18">
        <v>0</v>
      </c>
      <c r="S67" s="18"/>
      <c r="T67" s="18">
        <v>0</v>
      </c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23" t="s">
        <v>63</v>
      </c>
      <c r="AG67" s="24"/>
      <c r="AH67" s="24"/>
      <c r="AI67" s="24"/>
      <c r="AJ67" s="24"/>
      <c r="AK67" s="25"/>
      <c r="AL67" s="26">
        <f>IF(J67="","",SUM(J67:AJ67))</f>
        <v>1</v>
      </c>
      <c r="AM67" s="26" t="str">
        <f>IF(AA67=0,"",IF(Z67=AA67+AE67+AF67+AG67+AK67,ROUND((AB67/AA67),3),"error"))</f>
        <v/>
      </c>
      <c r="AN67" s="2"/>
    </row>
    <row r="68" spans="1:40" ht="14" x14ac:dyDescent="0.2">
      <c r="A68" s="14"/>
      <c r="B68" s="19" t="s">
        <v>122</v>
      </c>
      <c r="C68" s="20"/>
      <c r="D68" s="20"/>
      <c r="E68" s="20"/>
      <c r="F68" s="20"/>
      <c r="G68" s="20"/>
      <c r="H68" s="21" t="str">
        <f>IF(B68="","",VLOOKUP(B68,[1]資料!$B$2:$C$24,2,0))</f>
        <v>宮城県</v>
      </c>
      <c r="I68" s="22"/>
      <c r="J68" s="18">
        <v>0</v>
      </c>
      <c r="K68" s="18"/>
      <c r="L68" s="18">
        <v>2</v>
      </c>
      <c r="M68" s="18"/>
      <c r="N68" s="18">
        <v>1</v>
      </c>
      <c r="O68" s="18"/>
      <c r="P68" s="18">
        <v>5</v>
      </c>
      <c r="Q68" s="18"/>
      <c r="R68" s="18" t="s">
        <v>44</v>
      </c>
      <c r="S68" s="18"/>
      <c r="T68" s="69">
        <v>0</v>
      </c>
      <c r="U68" s="69"/>
      <c r="V68" s="18"/>
      <c r="W68" s="18"/>
      <c r="X68" s="69"/>
      <c r="Y68" s="69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26">
        <f>IF(J68="","",SUM(J68:AJ68))</f>
        <v>8</v>
      </c>
      <c r="AM68" s="26" t="str">
        <f>IF(AA68=0,"",IF(Z68=AA68+AE68+AF68+AG68+AK68,ROUND((AB68/AA68),3),"error"))</f>
        <v/>
      </c>
      <c r="AN68" s="2"/>
    </row>
    <row r="69" spans="1:40" x14ac:dyDescent="0.2">
      <c r="A69" s="27"/>
      <c r="B69" s="28" t="s">
        <v>11</v>
      </c>
      <c r="C69" s="28"/>
      <c r="D69" s="28" t="s">
        <v>45</v>
      </c>
      <c r="E69" s="28"/>
      <c r="F69" s="29" t="s">
        <v>123</v>
      </c>
      <c r="G69" s="29"/>
      <c r="H69" s="29"/>
      <c r="I69" s="29"/>
      <c r="J69" s="28" t="s">
        <v>14</v>
      </c>
      <c r="K69" s="28"/>
      <c r="L69" s="29" t="s">
        <v>124</v>
      </c>
      <c r="M69" s="29"/>
      <c r="N69" s="29"/>
      <c r="O69" s="29"/>
      <c r="P69" s="28" t="s">
        <v>16</v>
      </c>
      <c r="Q69" s="28"/>
      <c r="R69" s="29" t="s">
        <v>110</v>
      </c>
      <c r="S69" s="29"/>
      <c r="T69" s="29"/>
      <c r="U69" s="29"/>
      <c r="V69" s="28" t="s">
        <v>18</v>
      </c>
      <c r="W69" s="28"/>
      <c r="X69" s="29" t="s">
        <v>125</v>
      </c>
      <c r="Y69" s="29"/>
      <c r="Z69" s="29"/>
      <c r="AA69" s="29"/>
      <c r="AB69" s="30" t="s">
        <v>20</v>
      </c>
      <c r="AC69" s="30"/>
      <c r="AD69" s="29" t="s">
        <v>126</v>
      </c>
      <c r="AE69" s="29"/>
      <c r="AF69" s="29"/>
      <c r="AG69" s="29"/>
      <c r="AH69" s="28" t="s">
        <v>22</v>
      </c>
      <c r="AI69" s="28"/>
      <c r="AJ69" s="31" t="s">
        <v>114</v>
      </c>
      <c r="AK69" s="31"/>
      <c r="AL69" s="31"/>
      <c r="AM69" s="31"/>
      <c r="AN69" s="2"/>
    </row>
    <row r="70" spans="1:40" ht="14" x14ac:dyDescent="0.2">
      <c r="A70" s="32"/>
      <c r="B70" s="33" t="s">
        <v>24</v>
      </c>
      <c r="C70" s="33"/>
      <c r="D70" s="33"/>
      <c r="E70" s="34" t="s">
        <v>25</v>
      </c>
      <c r="F70" s="34"/>
      <c r="G70" s="35" t="str">
        <f>IF(+B67="","",B67)</f>
        <v>清和大学</v>
      </c>
      <c r="H70" s="35"/>
      <c r="I70" s="35"/>
      <c r="J70" s="35"/>
      <c r="K70" s="35"/>
      <c r="L70" s="35"/>
      <c r="M70" s="35"/>
      <c r="N70" s="35"/>
      <c r="O70" s="38" t="s">
        <v>30</v>
      </c>
      <c r="P70" s="38" t="s">
        <v>127</v>
      </c>
      <c r="Q70" s="38"/>
      <c r="R70" s="38"/>
      <c r="S70" s="38"/>
      <c r="T70" s="38"/>
      <c r="U70" s="38"/>
      <c r="V70" s="38"/>
      <c r="W70" s="38"/>
      <c r="X70" s="38"/>
      <c r="Y70" s="34" t="s">
        <v>247</v>
      </c>
      <c r="Z70" s="38" t="s">
        <v>128</v>
      </c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4"/>
      <c r="AL70" s="34"/>
      <c r="AM70" s="34"/>
      <c r="AN70" s="2"/>
    </row>
    <row r="71" spans="1:40" ht="14" x14ac:dyDescent="0.2">
      <c r="A71" s="32"/>
      <c r="B71" s="28" t="s">
        <v>24</v>
      </c>
      <c r="C71" s="28"/>
      <c r="D71" s="28"/>
      <c r="E71" s="39" t="s">
        <v>29</v>
      </c>
      <c r="F71" s="34"/>
      <c r="G71" s="35" t="str">
        <f>IF(+B68="","",B68)</f>
        <v>東北福祉大学</v>
      </c>
      <c r="H71" s="35"/>
      <c r="I71" s="35"/>
      <c r="J71" s="35"/>
      <c r="K71" s="35"/>
      <c r="L71" s="35"/>
      <c r="M71" s="35"/>
      <c r="N71" s="35"/>
      <c r="O71" s="38" t="s">
        <v>55</v>
      </c>
      <c r="P71" s="38" t="s">
        <v>129</v>
      </c>
      <c r="Q71" s="38"/>
      <c r="R71" s="38"/>
      <c r="S71" s="38"/>
      <c r="T71" s="38"/>
      <c r="U71" s="38"/>
      <c r="V71" s="38"/>
      <c r="W71" s="38"/>
      <c r="X71" s="38"/>
      <c r="Y71" s="34" t="s">
        <v>247</v>
      </c>
      <c r="Z71" s="38" t="s">
        <v>130</v>
      </c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4"/>
      <c r="AL71" s="34"/>
      <c r="AM71" s="34"/>
      <c r="AN71" s="2"/>
    </row>
    <row r="72" spans="1:40" x14ac:dyDescent="0.2">
      <c r="A72" s="59"/>
      <c r="B72" s="60" t="s">
        <v>33</v>
      </c>
      <c r="C72" s="60"/>
      <c r="D72" s="61" t="s">
        <v>34</v>
      </c>
      <c r="E72" s="62"/>
      <c r="F72" s="45"/>
      <c r="G72" s="46" t="s">
        <v>131</v>
      </c>
      <c r="H72" s="46"/>
      <c r="I72" s="46"/>
      <c r="J72" s="46"/>
      <c r="K72" s="46"/>
      <c r="L72" s="46"/>
      <c r="M72" s="46"/>
      <c r="N72" s="46"/>
      <c r="O72" s="63"/>
      <c r="P72" s="67" t="s">
        <v>36</v>
      </c>
      <c r="Q72" s="64"/>
      <c r="R72" s="45"/>
      <c r="S72" s="46" t="s">
        <v>41</v>
      </c>
      <c r="T72" s="46"/>
      <c r="U72" s="46"/>
      <c r="V72" s="46"/>
      <c r="W72" s="46"/>
      <c r="X72" s="46"/>
      <c r="Y72" s="46"/>
      <c r="Z72" s="65"/>
      <c r="AA72" s="66" t="s">
        <v>38</v>
      </c>
      <c r="AB72" s="62"/>
      <c r="AC72" s="45"/>
      <c r="AD72" s="46" t="s">
        <v>41</v>
      </c>
      <c r="AE72" s="46"/>
      <c r="AF72" s="46"/>
      <c r="AG72" s="46"/>
      <c r="AH72" s="46"/>
      <c r="AI72" s="46"/>
      <c r="AJ72" s="46"/>
      <c r="AK72" s="46"/>
      <c r="AL72" s="46"/>
      <c r="AM72" s="34"/>
      <c r="AN72" s="53"/>
    </row>
    <row r="73" spans="1:40" x14ac:dyDescent="0.2">
      <c r="A73" s="59"/>
      <c r="B73" s="60" t="s">
        <v>40</v>
      </c>
      <c r="C73" s="60"/>
      <c r="D73" s="67" t="s">
        <v>34</v>
      </c>
      <c r="E73" s="64"/>
      <c r="F73" s="45"/>
      <c r="G73" s="46" t="s">
        <v>41</v>
      </c>
      <c r="H73" s="46"/>
      <c r="I73" s="46"/>
      <c r="J73" s="46"/>
      <c r="K73" s="46"/>
      <c r="L73" s="46"/>
      <c r="M73" s="46"/>
      <c r="N73" s="46"/>
      <c r="O73" s="63"/>
      <c r="P73" s="67" t="s">
        <v>36</v>
      </c>
      <c r="Q73" s="64"/>
      <c r="R73" s="45"/>
      <c r="S73" s="46" t="s">
        <v>132</v>
      </c>
      <c r="T73" s="46"/>
      <c r="U73" s="46"/>
      <c r="V73" s="46"/>
      <c r="W73" s="46"/>
      <c r="X73" s="46"/>
      <c r="Y73" s="46"/>
      <c r="Z73" s="65"/>
      <c r="AA73" s="66" t="s">
        <v>38</v>
      </c>
      <c r="AB73" s="62"/>
      <c r="AC73" s="45"/>
      <c r="AD73" s="46" t="s">
        <v>133</v>
      </c>
      <c r="AE73" s="46"/>
      <c r="AF73" s="46"/>
      <c r="AG73" s="46"/>
      <c r="AH73" s="46"/>
      <c r="AI73" s="46"/>
      <c r="AJ73" s="46"/>
      <c r="AK73" s="46"/>
      <c r="AL73" s="39"/>
      <c r="AM73" s="54"/>
      <c r="AN73" s="2"/>
    </row>
    <row r="74" spans="1:40" ht="1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3"/>
      <c r="AM74" s="4"/>
      <c r="AN74" s="2"/>
    </row>
    <row r="75" spans="1:40" x14ac:dyDescent="0.2">
      <c r="A75" s="5" t="s">
        <v>134</v>
      </c>
      <c r="B75" s="6"/>
      <c r="C75" s="7"/>
      <c r="D75" s="8" t="s">
        <v>1</v>
      </c>
      <c r="E75" s="6"/>
      <c r="F75" s="8"/>
      <c r="G75" s="8"/>
      <c r="H75" s="9">
        <v>0.55625000000000002</v>
      </c>
      <c r="I75" s="9"/>
      <c r="J75" s="9"/>
      <c r="K75" s="9"/>
      <c r="L75" s="8" t="s">
        <v>2</v>
      </c>
      <c r="M75" s="6"/>
      <c r="N75" s="8"/>
      <c r="O75" s="6"/>
      <c r="P75" s="9">
        <v>0.63680555555555551</v>
      </c>
      <c r="Q75" s="9"/>
      <c r="R75" s="9"/>
      <c r="S75" s="9"/>
      <c r="T75" s="8" t="s">
        <v>3</v>
      </c>
      <c r="U75" s="6"/>
      <c r="V75" s="8"/>
      <c r="W75" s="10"/>
      <c r="X75" s="11"/>
      <c r="Y75" s="11"/>
      <c r="Z75" s="11"/>
      <c r="AA75" s="11"/>
      <c r="AB75" s="8" t="s">
        <v>4</v>
      </c>
      <c r="AC75" s="6"/>
      <c r="AD75" s="8"/>
      <c r="AE75" s="10"/>
      <c r="AF75" s="11">
        <f>IF(P75="","",P75-H75-X75)</f>
        <v>8.0555555555555491E-2</v>
      </c>
      <c r="AG75" s="11"/>
      <c r="AH75" s="11"/>
      <c r="AI75" s="11"/>
      <c r="AJ75" s="12" t="s">
        <v>5</v>
      </c>
      <c r="AK75" s="10"/>
      <c r="AL75" s="6"/>
      <c r="AM75" s="55">
        <f>+AM65+1</f>
        <v>38</v>
      </c>
      <c r="AN75" s="2"/>
    </row>
    <row r="76" spans="1:40" x14ac:dyDescent="0.2">
      <c r="A76" s="14"/>
      <c r="B76" s="15" t="s">
        <v>6</v>
      </c>
      <c r="C76" s="16"/>
      <c r="D76" s="16"/>
      <c r="E76" s="16"/>
      <c r="F76" s="16"/>
      <c r="G76" s="16"/>
      <c r="H76" s="16"/>
      <c r="I76" s="17"/>
      <c r="J76" s="18">
        <v>1</v>
      </c>
      <c r="K76" s="18"/>
      <c r="L76" s="18">
        <v>2</v>
      </c>
      <c r="M76" s="18"/>
      <c r="N76" s="18">
        <v>3</v>
      </c>
      <c r="O76" s="18"/>
      <c r="P76" s="18">
        <v>4</v>
      </c>
      <c r="Q76" s="18"/>
      <c r="R76" s="18">
        <v>5</v>
      </c>
      <c r="S76" s="18"/>
      <c r="T76" s="18">
        <v>6</v>
      </c>
      <c r="U76" s="18"/>
      <c r="V76" s="18">
        <v>7</v>
      </c>
      <c r="W76" s="18"/>
      <c r="X76" s="18">
        <v>8</v>
      </c>
      <c r="Y76" s="18"/>
      <c r="Z76" s="18">
        <v>9</v>
      </c>
      <c r="AA76" s="18"/>
      <c r="AB76" s="18">
        <v>10</v>
      </c>
      <c r="AC76" s="18"/>
      <c r="AD76" s="18">
        <v>11</v>
      </c>
      <c r="AE76" s="18"/>
      <c r="AF76" s="18">
        <v>12</v>
      </c>
      <c r="AG76" s="18"/>
      <c r="AH76" s="18">
        <v>13</v>
      </c>
      <c r="AI76" s="18"/>
      <c r="AJ76" s="18">
        <v>14</v>
      </c>
      <c r="AK76" s="18"/>
      <c r="AL76" s="18" t="s">
        <v>7</v>
      </c>
      <c r="AM76" s="18"/>
      <c r="AN76" s="2"/>
    </row>
    <row r="77" spans="1:40" ht="14" x14ac:dyDescent="0.2">
      <c r="A77" s="14"/>
      <c r="B77" s="19" t="s">
        <v>8</v>
      </c>
      <c r="C77" s="20"/>
      <c r="D77" s="20"/>
      <c r="E77" s="20"/>
      <c r="F77" s="20"/>
      <c r="G77" s="20"/>
      <c r="H77" s="21" t="str">
        <f>IF(B77="","",VLOOKUP(B77,[1]資料!$B$2:$C$24,2,0))</f>
        <v>石川県</v>
      </c>
      <c r="I77" s="22"/>
      <c r="J77" s="18">
        <v>1</v>
      </c>
      <c r="K77" s="18"/>
      <c r="L77" s="18">
        <v>0</v>
      </c>
      <c r="M77" s="18"/>
      <c r="N77" s="18">
        <v>0</v>
      </c>
      <c r="O77" s="18"/>
      <c r="P77" s="18">
        <v>2</v>
      </c>
      <c r="Q77" s="18"/>
      <c r="R77" s="18">
        <v>0</v>
      </c>
      <c r="S77" s="18"/>
      <c r="T77" s="18">
        <v>0</v>
      </c>
      <c r="U77" s="18"/>
      <c r="V77" s="18">
        <v>0</v>
      </c>
      <c r="W77" s="18"/>
      <c r="X77" s="18"/>
      <c r="Y77" s="18"/>
      <c r="Z77" s="18"/>
      <c r="AA77" s="18"/>
      <c r="AB77" s="18"/>
      <c r="AC77" s="18"/>
      <c r="AD77" s="18"/>
      <c r="AE77" s="18"/>
      <c r="AF77" s="23" t="s">
        <v>135</v>
      </c>
      <c r="AG77" s="24"/>
      <c r="AH77" s="24"/>
      <c r="AI77" s="24"/>
      <c r="AJ77" s="24"/>
      <c r="AK77" s="25"/>
      <c r="AL77" s="26">
        <f>IF(J77="","",SUM(J77:AJ77))</f>
        <v>3</v>
      </c>
      <c r="AM77" s="26" t="str">
        <f>IF(AA77=0,"",IF(Z77=AA77+AE77+#REF!+AG77+AK77,ROUND((AB77/AA77),3),"error"))</f>
        <v/>
      </c>
      <c r="AN77" s="2"/>
    </row>
    <row r="78" spans="1:40" ht="14" x14ac:dyDescent="0.2">
      <c r="A78" s="14"/>
      <c r="B78" s="19" t="s">
        <v>136</v>
      </c>
      <c r="C78" s="20"/>
      <c r="D78" s="20"/>
      <c r="E78" s="20"/>
      <c r="F78" s="20"/>
      <c r="G78" s="20"/>
      <c r="H78" s="21" t="str">
        <f>IF(B78="","",VLOOKUP(B78,[1]資料!$B$2:$C$24,2,0))</f>
        <v>東京都</v>
      </c>
      <c r="I78" s="22"/>
      <c r="J78" s="18">
        <v>1</v>
      </c>
      <c r="K78" s="18"/>
      <c r="L78" s="18">
        <v>0</v>
      </c>
      <c r="M78" s="18"/>
      <c r="N78" s="18">
        <v>1</v>
      </c>
      <c r="O78" s="18"/>
      <c r="P78" s="18">
        <v>0</v>
      </c>
      <c r="Q78" s="18"/>
      <c r="R78" s="18">
        <v>0</v>
      </c>
      <c r="S78" s="18"/>
      <c r="T78" s="18">
        <v>0</v>
      </c>
      <c r="U78" s="18"/>
      <c r="V78" s="69">
        <v>2</v>
      </c>
      <c r="W78" s="69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26">
        <f>IF(J78="","",SUM(J78:AJ78))</f>
        <v>4</v>
      </c>
      <c r="AM78" s="26" t="str">
        <f>IF(AA78=0,"",IF(Z78=AA78+AE78+AF78+AG78+AK78,ROUND((AB78/AA78),3),"error"))</f>
        <v/>
      </c>
      <c r="AN78" s="2"/>
    </row>
    <row r="79" spans="1:40" x14ac:dyDescent="0.2">
      <c r="A79" s="27"/>
      <c r="B79" s="28" t="s">
        <v>11</v>
      </c>
      <c r="C79" s="28"/>
      <c r="D79" s="28" t="s">
        <v>45</v>
      </c>
      <c r="E79" s="28"/>
      <c r="F79" s="29" t="s">
        <v>15</v>
      </c>
      <c r="G79" s="29"/>
      <c r="H79" s="29"/>
      <c r="I79" s="29"/>
      <c r="J79" s="28" t="s">
        <v>14</v>
      </c>
      <c r="K79" s="28"/>
      <c r="L79" s="29" t="s">
        <v>13</v>
      </c>
      <c r="M79" s="29"/>
      <c r="N79" s="29"/>
      <c r="O79" s="29"/>
      <c r="P79" s="28" t="s">
        <v>16</v>
      </c>
      <c r="Q79" s="28"/>
      <c r="R79" s="29" t="s">
        <v>137</v>
      </c>
      <c r="S79" s="29"/>
      <c r="T79" s="29"/>
      <c r="U79" s="29"/>
      <c r="V79" s="28" t="s">
        <v>18</v>
      </c>
      <c r="W79" s="28"/>
      <c r="X79" s="29" t="s">
        <v>17</v>
      </c>
      <c r="Y79" s="29"/>
      <c r="Z79" s="29"/>
      <c r="AA79" s="29"/>
      <c r="AB79" s="30" t="s">
        <v>20</v>
      </c>
      <c r="AC79" s="30"/>
      <c r="AD79" s="29" t="s">
        <v>138</v>
      </c>
      <c r="AE79" s="29"/>
      <c r="AF79" s="29"/>
      <c r="AG79" s="29"/>
      <c r="AH79" s="28" t="s">
        <v>22</v>
      </c>
      <c r="AI79" s="28"/>
      <c r="AJ79" s="31" t="s">
        <v>23</v>
      </c>
      <c r="AK79" s="31"/>
      <c r="AL79" s="31"/>
      <c r="AM79" s="31"/>
      <c r="AN79" s="2"/>
    </row>
    <row r="80" spans="1:40" ht="14" x14ac:dyDescent="0.2">
      <c r="A80" s="32"/>
      <c r="B80" s="33" t="s">
        <v>24</v>
      </c>
      <c r="C80" s="33"/>
      <c r="D80" s="33"/>
      <c r="E80" s="34" t="s">
        <v>25</v>
      </c>
      <c r="F80" s="34"/>
      <c r="G80" s="35" t="str">
        <f>IF(+B77="","",B77)</f>
        <v>金沢学院大学</v>
      </c>
      <c r="H80" s="35"/>
      <c r="I80" s="35"/>
      <c r="J80" s="35"/>
      <c r="K80" s="35"/>
      <c r="L80" s="35"/>
      <c r="M80" s="35"/>
      <c r="N80" s="35"/>
      <c r="O80" s="36"/>
      <c r="P80" s="68" t="s">
        <v>139</v>
      </c>
      <c r="Q80" s="68"/>
      <c r="R80" s="68"/>
      <c r="S80" s="68"/>
      <c r="T80" s="68"/>
      <c r="U80" s="68"/>
      <c r="V80" s="68"/>
      <c r="W80" s="68"/>
      <c r="X80" s="68"/>
      <c r="Y80" s="34" t="s">
        <v>247</v>
      </c>
      <c r="Z80" s="38" t="s">
        <v>28</v>
      </c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4"/>
      <c r="AL80" s="34"/>
      <c r="AM80" s="34"/>
      <c r="AN80" s="2"/>
    </row>
    <row r="81" spans="1:40" ht="14" x14ac:dyDescent="0.2">
      <c r="A81" s="32"/>
      <c r="B81" s="28" t="s">
        <v>24</v>
      </c>
      <c r="C81" s="28"/>
      <c r="D81" s="28"/>
      <c r="E81" s="39" t="s">
        <v>29</v>
      </c>
      <c r="F81" s="39"/>
      <c r="G81" s="35" t="str">
        <f>IF(+B78="","",B78)</f>
        <v>日本体育大学</v>
      </c>
      <c r="H81" s="35"/>
      <c r="I81" s="35"/>
      <c r="J81" s="35"/>
      <c r="K81" s="35"/>
      <c r="L81" s="35"/>
      <c r="M81" s="35"/>
      <c r="N81" s="35"/>
      <c r="O81" s="36"/>
      <c r="P81" s="40" t="s">
        <v>140</v>
      </c>
      <c r="Q81" s="40"/>
      <c r="R81" s="38"/>
      <c r="S81" s="38"/>
      <c r="T81" s="38"/>
      <c r="U81" s="38"/>
      <c r="V81" s="38"/>
      <c r="W81" s="38"/>
      <c r="X81" s="38"/>
      <c r="Y81" s="34" t="s">
        <v>247</v>
      </c>
      <c r="Z81" s="38" t="s">
        <v>141</v>
      </c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4"/>
      <c r="AL81" s="34"/>
      <c r="AM81" s="34"/>
      <c r="AN81" s="2"/>
    </row>
    <row r="82" spans="1:40" x14ac:dyDescent="0.2">
      <c r="A82" s="41"/>
      <c r="B82" s="42" t="s">
        <v>33</v>
      </c>
      <c r="C82" s="42"/>
      <c r="D82" s="43" t="s">
        <v>34</v>
      </c>
      <c r="E82" s="44"/>
      <c r="F82" s="45"/>
      <c r="G82" s="46" t="s">
        <v>41</v>
      </c>
      <c r="H82" s="46"/>
      <c r="I82" s="46"/>
      <c r="J82" s="46"/>
      <c r="K82" s="46"/>
      <c r="L82" s="46"/>
      <c r="M82" s="46"/>
      <c r="N82" s="46"/>
      <c r="O82" s="47"/>
      <c r="P82" s="48" t="s">
        <v>36</v>
      </c>
      <c r="Q82" s="49"/>
      <c r="R82" s="45"/>
      <c r="S82" s="46" t="s">
        <v>41</v>
      </c>
      <c r="T82" s="46"/>
      <c r="U82" s="46"/>
      <c r="V82" s="46"/>
      <c r="W82" s="46"/>
      <c r="X82" s="46"/>
      <c r="Y82" s="46"/>
      <c r="Z82" s="46"/>
      <c r="AA82" s="51"/>
      <c r="AB82" s="46" t="s">
        <v>38</v>
      </c>
      <c r="AC82" s="44"/>
      <c r="AD82" s="45"/>
      <c r="AE82" s="46" t="s">
        <v>142</v>
      </c>
      <c r="AF82" s="46"/>
      <c r="AG82" s="46"/>
      <c r="AH82" s="46"/>
      <c r="AI82" s="46"/>
      <c r="AJ82" s="46"/>
      <c r="AK82" s="46"/>
      <c r="AL82" s="46"/>
      <c r="AM82" s="34"/>
      <c r="AN82" s="53"/>
    </row>
    <row r="83" spans="1:40" x14ac:dyDescent="0.2">
      <c r="A83" s="41"/>
      <c r="B83" s="42" t="s">
        <v>40</v>
      </c>
      <c r="C83" s="42"/>
      <c r="D83" s="48" t="s">
        <v>34</v>
      </c>
      <c r="E83" s="49"/>
      <c r="F83" s="45"/>
      <c r="G83" s="46" t="s">
        <v>41</v>
      </c>
      <c r="H83" s="46"/>
      <c r="I83" s="46"/>
      <c r="J83" s="46"/>
      <c r="K83" s="46"/>
      <c r="L83" s="46"/>
      <c r="M83" s="46"/>
      <c r="N83" s="46"/>
      <c r="O83" s="47"/>
      <c r="P83" s="48" t="s">
        <v>36</v>
      </c>
      <c r="Q83" s="49"/>
      <c r="R83" s="45"/>
      <c r="S83" s="46" t="s">
        <v>143</v>
      </c>
      <c r="T83" s="46"/>
      <c r="U83" s="46"/>
      <c r="V83" s="46"/>
      <c r="W83" s="46"/>
      <c r="X83" s="46"/>
      <c r="Y83" s="46"/>
      <c r="Z83" s="46"/>
      <c r="AA83" s="51"/>
      <c r="AB83" s="46" t="s">
        <v>38</v>
      </c>
      <c r="AC83" s="44"/>
      <c r="AD83" s="45"/>
      <c r="AE83" s="46" t="s">
        <v>144</v>
      </c>
      <c r="AF83" s="46"/>
      <c r="AG83" s="46"/>
      <c r="AH83" s="46"/>
      <c r="AI83" s="46"/>
      <c r="AJ83" s="46"/>
      <c r="AK83" s="46"/>
      <c r="AL83" s="46"/>
      <c r="AM83" s="39"/>
      <c r="AN83" s="54"/>
    </row>
    <row r="84" spans="1:4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3"/>
    </row>
    <row r="85" spans="1:40" ht="14" x14ac:dyDescent="0.2">
      <c r="A85" s="1" t="str">
        <f>[1]表紙!D9</f>
        <v>第３０回 東日本大学女子ソフトボール選手権大会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3"/>
      <c r="AN85" s="4"/>
    </row>
    <row r="86" spans="1:40" ht="14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3"/>
      <c r="AN86" s="4"/>
    </row>
    <row r="87" spans="1:40" x14ac:dyDescent="0.2">
      <c r="A87" s="5" t="s">
        <v>134</v>
      </c>
      <c r="B87" s="6"/>
      <c r="C87" s="7"/>
      <c r="D87" s="8" t="s">
        <v>1</v>
      </c>
      <c r="E87" s="6"/>
      <c r="F87" s="8"/>
      <c r="G87" s="8"/>
      <c r="H87" s="9">
        <v>0.65069444444444446</v>
      </c>
      <c r="I87" s="9"/>
      <c r="J87" s="9"/>
      <c r="K87" s="9"/>
      <c r="L87" s="8" t="s">
        <v>2</v>
      </c>
      <c r="M87" s="6"/>
      <c r="N87" s="8"/>
      <c r="O87" s="6"/>
      <c r="P87" s="9">
        <v>0.71597222222222223</v>
      </c>
      <c r="Q87" s="9"/>
      <c r="R87" s="9"/>
      <c r="S87" s="9"/>
      <c r="T87" s="8" t="s">
        <v>3</v>
      </c>
      <c r="U87" s="6"/>
      <c r="V87" s="8"/>
      <c r="W87" s="10"/>
      <c r="X87" s="11"/>
      <c r="Y87" s="11"/>
      <c r="Z87" s="11"/>
      <c r="AA87" s="11"/>
      <c r="AB87" s="8" t="s">
        <v>4</v>
      </c>
      <c r="AC87" s="6"/>
      <c r="AD87" s="8"/>
      <c r="AE87" s="10"/>
      <c r="AF87" s="11">
        <f>IF(P87="","",P87-H87-X87)</f>
        <v>6.5277777777777768E-2</v>
      </c>
      <c r="AG87" s="11"/>
      <c r="AH87" s="11"/>
      <c r="AI87" s="11"/>
      <c r="AJ87" s="12" t="s">
        <v>5</v>
      </c>
      <c r="AK87" s="10"/>
      <c r="AL87" s="6"/>
      <c r="AM87" s="55">
        <f>+AM75+1</f>
        <v>39</v>
      </c>
      <c r="AN87" s="2"/>
    </row>
    <row r="88" spans="1:40" x14ac:dyDescent="0.2">
      <c r="A88" s="14"/>
      <c r="B88" s="15" t="s">
        <v>6</v>
      </c>
      <c r="C88" s="16"/>
      <c r="D88" s="16"/>
      <c r="E88" s="16"/>
      <c r="F88" s="16"/>
      <c r="G88" s="16"/>
      <c r="H88" s="16"/>
      <c r="I88" s="17"/>
      <c r="J88" s="18">
        <v>1</v>
      </c>
      <c r="K88" s="18"/>
      <c r="L88" s="18">
        <v>2</v>
      </c>
      <c r="M88" s="18"/>
      <c r="N88" s="18">
        <v>3</v>
      </c>
      <c r="O88" s="18"/>
      <c r="P88" s="18">
        <v>4</v>
      </c>
      <c r="Q88" s="18"/>
      <c r="R88" s="18">
        <v>5</v>
      </c>
      <c r="S88" s="18"/>
      <c r="T88" s="18">
        <v>6</v>
      </c>
      <c r="U88" s="18"/>
      <c r="V88" s="18">
        <v>7</v>
      </c>
      <c r="W88" s="18"/>
      <c r="X88" s="18">
        <v>8</v>
      </c>
      <c r="Y88" s="18"/>
      <c r="Z88" s="18">
        <v>9</v>
      </c>
      <c r="AA88" s="18"/>
      <c r="AB88" s="18">
        <v>10</v>
      </c>
      <c r="AC88" s="18"/>
      <c r="AD88" s="18">
        <v>11</v>
      </c>
      <c r="AE88" s="18"/>
      <c r="AF88" s="18">
        <v>12</v>
      </c>
      <c r="AG88" s="18"/>
      <c r="AH88" s="18">
        <v>13</v>
      </c>
      <c r="AI88" s="18"/>
      <c r="AJ88" s="18">
        <v>14</v>
      </c>
      <c r="AK88" s="18"/>
      <c r="AL88" s="18" t="s">
        <v>7</v>
      </c>
      <c r="AM88" s="18"/>
      <c r="AN88" s="2"/>
    </row>
    <row r="89" spans="1:40" ht="14" x14ac:dyDescent="0.2">
      <c r="A89" s="14"/>
      <c r="B89" s="19" t="s">
        <v>43</v>
      </c>
      <c r="C89" s="20"/>
      <c r="D89" s="20"/>
      <c r="E89" s="20"/>
      <c r="F89" s="20"/>
      <c r="G89" s="20"/>
      <c r="H89" s="56" t="str">
        <f>IF(B89="","",VLOOKUP(B89,[1]資料!$B$2:$C$24,2,0))</f>
        <v>神奈川県</v>
      </c>
      <c r="I89" s="57"/>
      <c r="J89" s="18">
        <v>0</v>
      </c>
      <c r="K89" s="18"/>
      <c r="L89" s="18">
        <v>0</v>
      </c>
      <c r="M89" s="18"/>
      <c r="N89" s="18">
        <v>0</v>
      </c>
      <c r="O89" s="18"/>
      <c r="P89" s="18">
        <v>4</v>
      </c>
      <c r="Q89" s="18"/>
      <c r="R89" s="18">
        <v>0</v>
      </c>
      <c r="S89" s="18"/>
      <c r="T89" s="18">
        <v>8</v>
      </c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23" t="s">
        <v>78</v>
      </c>
      <c r="AG89" s="24"/>
      <c r="AH89" s="24"/>
      <c r="AI89" s="24"/>
      <c r="AJ89" s="24"/>
      <c r="AK89" s="25"/>
      <c r="AL89" s="26">
        <f>IF(J89="","",SUM(J89:AJ89))</f>
        <v>12</v>
      </c>
      <c r="AM89" s="26" t="str">
        <f>IF(AA89=0,"",IF(Z89=AA89+AE89+#REF!+AG89+AK89,ROUND((AB89/AA89),3),"error"))</f>
        <v/>
      </c>
      <c r="AN89" s="2"/>
    </row>
    <row r="90" spans="1:40" ht="14" x14ac:dyDescent="0.2">
      <c r="A90" s="14"/>
      <c r="B90" s="19" t="s">
        <v>145</v>
      </c>
      <c r="C90" s="20"/>
      <c r="D90" s="20"/>
      <c r="E90" s="20"/>
      <c r="F90" s="20"/>
      <c r="G90" s="20"/>
      <c r="H90" s="21" t="str">
        <f>IF(B90="","",VLOOKUP(B90,[1]資料!$B$2:$C$24,2,0))</f>
        <v>東京都</v>
      </c>
      <c r="I90" s="22"/>
      <c r="J90" s="18">
        <v>0</v>
      </c>
      <c r="K90" s="18"/>
      <c r="L90" s="18">
        <v>0</v>
      </c>
      <c r="M90" s="18"/>
      <c r="N90" s="18">
        <v>3</v>
      </c>
      <c r="O90" s="18"/>
      <c r="P90" s="18">
        <v>0</v>
      </c>
      <c r="Q90" s="18"/>
      <c r="R90" s="18">
        <v>0</v>
      </c>
      <c r="S90" s="18"/>
      <c r="T90" s="18">
        <v>0</v>
      </c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26">
        <f>IF(J90="","",SUM(J90:AJ90))</f>
        <v>3</v>
      </c>
      <c r="AM90" s="26" t="str">
        <f>IF(AA90=0,"",IF(Z90=AA90+AE90+AF90+AG90+AK90,ROUND((AB90/AA90),3),"error"))</f>
        <v/>
      </c>
      <c r="AN90" s="2"/>
    </row>
    <row r="91" spans="1:40" x14ac:dyDescent="0.2">
      <c r="A91" s="27"/>
      <c r="B91" s="28" t="s">
        <v>11</v>
      </c>
      <c r="C91" s="28"/>
      <c r="D91" s="28" t="s">
        <v>248</v>
      </c>
      <c r="E91" s="28"/>
      <c r="F91" s="29" t="s">
        <v>48</v>
      </c>
      <c r="G91" s="29"/>
      <c r="H91" s="29"/>
      <c r="I91" s="29"/>
      <c r="J91" s="28" t="s">
        <v>14</v>
      </c>
      <c r="K91" s="28"/>
      <c r="L91" s="29" t="s">
        <v>19</v>
      </c>
      <c r="M91" s="29"/>
      <c r="N91" s="29"/>
      <c r="O91" s="29"/>
      <c r="P91" s="28" t="s">
        <v>16</v>
      </c>
      <c r="Q91" s="28"/>
      <c r="R91" s="29" t="s">
        <v>49</v>
      </c>
      <c r="S91" s="29"/>
      <c r="T91" s="29"/>
      <c r="U91" s="29"/>
      <c r="V91" s="28" t="s">
        <v>18</v>
      </c>
      <c r="W91" s="28"/>
      <c r="X91" s="29" t="s">
        <v>46</v>
      </c>
      <c r="Y91" s="29"/>
      <c r="Z91" s="29"/>
      <c r="AA91" s="29"/>
      <c r="AB91" s="30" t="s">
        <v>20</v>
      </c>
      <c r="AC91" s="30"/>
      <c r="AD91" s="29" t="s">
        <v>146</v>
      </c>
      <c r="AE91" s="29"/>
      <c r="AF91" s="29"/>
      <c r="AG91" s="29"/>
      <c r="AH91" s="28" t="s">
        <v>22</v>
      </c>
      <c r="AI91" s="28"/>
      <c r="AJ91" s="31" t="s">
        <v>51</v>
      </c>
      <c r="AK91" s="31"/>
      <c r="AL91" s="31"/>
      <c r="AM91" s="31"/>
      <c r="AN91" s="2"/>
    </row>
    <row r="92" spans="1:40" ht="14" x14ac:dyDescent="0.2">
      <c r="A92" s="32"/>
      <c r="B92" s="33" t="s">
        <v>24</v>
      </c>
      <c r="C92" s="33"/>
      <c r="D92" s="33"/>
      <c r="E92" s="34" t="s">
        <v>25</v>
      </c>
      <c r="F92" s="34"/>
      <c r="G92" s="35" t="str">
        <f>IF(+B89="","",B89)</f>
        <v>東海大学</v>
      </c>
      <c r="H92" s="35"/>
      <c r="I92" s="35"/>
      <c r="J92" s="35"/>
      <c r="K92" s="35"/>
      <c r="L92" s="35"/>
      <c r="M92" s="35"/>
      <c r="N92" s="35"/>
      <c r="O92" s="36"/>
      <c r="P92" s="38" t="s">
        <v>147</v>
      </c>
      <c r="Q92" s="38"/>
      <c r="R92" s="38"/>
      <c r="S92" s="38"/>
      <c r="T92" s="38"/>
      <c r="U92" s="38"/>
      <c r="V92" s="38"/>
      <c r="W92" s="38"/>
      <c r="X92" s="38"/>
      <c r="Y92" s="34" t="s">
        <v>247</v>
      </c>
      <c r="Z92" s="38" t="s">
        <v>148</v>
      </c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4"/>
      <c r="AL92" s="34"/>
      <c r="AM92" s="34"/>
      <c r="AN92" s="2"/>
    </row>
    <row r="93" spans="1:40" ht="14" x14ac:dyDescent="0.2">
      <c r="A93" s="32"/>
      <c r="B93" s="28" t="s">
        <v>24</v>
      </c>
      <c r="C93" s="28"/>
      <c r="D93" s="28"/>
      <c r="E93" s="39" t="s">
        <v>29</v>
      </c>
      <c r="F93" s="39"/>
      <c r="G93" s="35" t="str">
        <f>IF(+B90="","",B90)</f>
        <v>東京学芸大学</v>
      </c>
      <c r="H93" s="35"/>
      <c r="I93" s="35"/>
      <c r="J93" s="35"/>
      <c r="K93" s="35"/>
      <c r="L93" s="35"/>
      <c r="M93" s="35"/>
      <c r="N93" s="35"/>
      <c r="O93" s="36"/>
      <c r="P93" s="40" t="s">
        <v>149</v>
      </c>
      <c r="Q93" s="40"/>
      <c r="R93" s="38"/>
      <c r="S93" s="38"/>
      <c r="T93" s="38"/>
      <c r="U93" s="38"/>
      <c r="V93" s="38"/>
      <c r="W93" s="38"/>
      <c r="X93" s="38"/>
      <c r="Y93" s="34" t="s">
        <v>247</v>
      </c>
      <c r="Z93" s="38" t="s">
        <v>150</v>
      </c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4"/>
      <c r="AL93" s="34"/>
      <c r="AM93" s="34"/>
      <c r="AN93" s="2"/>
    </row>
    <row r="94" spans="1:40" x14ac:dyDescent="0.2">
      <c r="A94" s="41"/>
      <c r="B94" s="42" t="s">
        <v>33</v>
      </c>
      <c r="C94" s="42"/>
      <c r="D94" s="43" t="s">
        <v>34</v>
      </c>
      <c r="E94" s="44"/>
      <c r="F94" s="45"/>
      <c r="G94" s="46" t="s">
        <v>41</v>
      </c>
      <c r="H94" s="46"/>
      <c r="I94" s="46"/>
      <c r="J94" s="46"/>
      <c r="K94" s="46"/>
      <c r="L94" s="46"/>
      <c r="M94" s="46"/>
      <c r="N94" s="46"/>
      <c r="O94" s="47"/>
      <c r="P94" s="48" t="s">
        <v>36</v>
      </c>
      <c r="Q94" s="49"/>
      <c r="R94" s="45"/>
      <c r="S94" s="46" t="s">
        <v>151</v>
      </c>
      <c r="T94" s="46"/>
      <c r="U94" s="46"/>
      <c r="V94" s="46"/>
      <c r="W94" s="46"/>
      <c r="X94" s="46"/>
      <c r="Y94" s="46"/>
      <c r="Z94" s="46"/>
      <c r="AA94" s="51"/>
      <c r="AB94" s="46" t="s">
        <v>38</v>
      </c>
      <c r="AC94" s="44"/>
      <c r="AD94" s="45"/>
      <c r="AE94" s="46" t="s">
        <v>152</v>
      </c>
      <c r="AF94" s="46"/>
      <c r="AG94" s="46"/>
      <c r="AH94" s="46"/>
      <c r="AI94" s="46"/>
      <c r="AJ94" s="46"/>
      <c r="AK94" s="46"/>
      <c r="AL94" s="46"/>
      <c r="AM94" s="34"/>
      <c r="AN94" s="53"/>
    </row>
    <row r="95" spans="1:40" x14ac:dyDescent="0.2">
      <c r="A95" s="41"/>
      <c r="B95" s="42" t="s">
        <v>40</v>
      </c>
      <c r="C95" s="42"/>
      <c r="D95" s="48" t="s">
        <v>34</v>
      </c>
      <c r="E95" s="49"/>
      <c r="F95" s="45"/>
      <c r="G95" s="46" t="s">
        <v>41</v>
      </c>
      <c r="H95" s="46"/>
      <c r="I95" s="46"/>
      <c r="J95" s="46"/>
      <c r="K95" s="46"/>
      <c r="L95" s="46"/>
      <c r="M95" s="46"/>
      <c r="N95" s="46"/>
      <c r="O95" s="47"/>
      <c r="P95" s="48" t="s">
        <v>36</v>
      </c>
      <c r="Q95" s="49"/>
      <c r="R95" s="45"/>
      <c r="S95" s="46" t="s">
        <v>41</v>
      </c>
      <c r="T95" s="46"/>
      <c r="U95" s="46"/>
      <c r="V95" s="46"/>
      <c r="W95" s="46"/>
      <c r="X95" s="46"/>
      <c r="Y95" s="46"/>
      <c r="Z95" s="46"/>
      <c r="AA95" s="51"/>
      <c r="AB95" s="46" t="s">
        <v>38</v>
      </c>
      <c r="AC95" s="44"/>
      <c r="AD95" s="45"/>
      <c r="AE95" s="46" t="s">
        <v>153</v>
      </c>
      <c r="AF95" s="46"/>
      <c r="AG95" s="46"/>
      <c r="AH95" s="46"/>
      <c r="AI95" s="46"/>
      <c r="AJ95" s="46"/>
      <c r="AK95" s="46"/>
      <c r="AL95" s="46"/>
      <c r="AM95" s="39"/>
      <c r="AN95" s="54"/>
    </row>
    <row r="96" spans="1:4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3"/>
    </row>
    <row r="97" spans="1:40" x14ac:dyDescent="0.2">
      <c r="A97" s="5" t="s">
        <v>134</v>
      </c>
      <c r="B97" s="6"/>
      <c r="C97" s="7"/>
      <c r="D97" s="8" t="s">
        <v>1</v>
      </c>
      <c r="E97" s="6"/>
      <c r="F97" s="8"/>
      <c r="G97" s="8"/>
      <c r="H97" s="9">
        <v>0.44097222222222227</v>
      </c>
      <c r="I97" s="9"/>
      <c r="J97" s="9"/>
      <c r="K97" s="9"/>
      <c r="L97" s="8" t="s">
        <v>2</v>
      </c>
      <c r="M97" s="6"/>
      <c r="N97" s="8"/>
      <c r="O97" s="6"/>
      <c r="P97" s="70">
        <v>0.5229166666666667</v>
      </c>
      <c r="Q97" s="9"/>
      <c r="R97" s="9"/>
      <c r="S97" s="9"/>
      <c r="T97" s="8" t="s">
        <v>3</v>
      </c>
      <c r="U97" s="6"/>
      <c r="V97" s="8"/>
      <c r="W97" s="10"/>
      <c r="X97" s="11"/>
      <c r="Y97" s="11"/>
      <c r="Z97" s="11"/>
      <c r="AA97" s="11"/>
      <c r="AB97" s="8" t="s">
        <v>4</v>
      </c>
      <c r="AC97" s="6"/>
      <c r="AD97" s="8"/>
      <c r="AE97" s="10"/>
      <c r="AF97" s="11">
        <f>IF(P97="","",P97-H97-X97)</f>
        <v>8.1944444444444431E-2</v>
      </c>
      <c r="AG97" s="11"/>
      <c r="AH97" s="11"/>
      <c r="AI97" s="11"/>
      <c r="AJ97" s="12" t="s">
        <v>5</v>
      </c>
      <c r="AK97" s="10"/>
      <c r="AL97" s="6"/>
      <c r="AM97" s="55">
        <f>+AM87+1</f>
        <v>40</v>
      </c>
      <c r="AN97" s="3"/>
    </row>
    <row r="98" spans="1:40" x14ac:dyDescent="0.2">
      <c r="A98" s="2"/>
      <c r="B98" s="15" t="s">
        <v>6</v>
      </c>
      <c r="C98" s="16"/>
      <c r="D98" s="16"/>
      <c r="E98" s="16"/>
      <c r="F98" s="16"/>
      <c r="G98" s="16"/>
      <c r="H98" s="16"/>
      <c r="I98" s="17"/>
      <c r="J98" s="18">
        <v>1</v>
      </c>
      <c r="K98" s="18"/>
      <c r="L98" s="18">
        <v>2</v>
      </c>
      <c r="M98" s="18"/>
      <c r="N98" s="18">
        <v>3</v>
      </c>
      <c r="O98" s="18"/>
      <c r="P98" s="18">
        <v>4</v>
      </c>
      <c r="Q98" s="18"/>
      <c r="R98" s="18">
        <v>5</v>
      </c>
      <c r="S98" s="18"/>
      <c r="T98" s="18">
        <v>6</v>
      </c>
      <c r="U98" s="18"/>
      <c r="V98" s="18">
        <v>7</v>
      </c>
      <c r="W98" s="18"/>
      <c r="X98" s="18">
        <v>8</v>
      </c>
      <c r="Y98" s="18"/>
      <c r="Z98" s="18">
        <v>9</v>
      </c>
      <c r="AA98" s="18"/>
      <c r="AB98" s="18">
        <v>10</v>
      </c>
      <c r="AC98" s="18"/>
      <c r="AD98" s="18">
        <v>11</v>
      </c>
      <c r="AE98" s="18"/>
      <c r="AF98" s="18">
        <v>12</v>
      </c>
      <c r="AG98" s="18"/>
      <c r="AH98" s="18">
        <v>13</v>
      </c>
      <c r="AI98" s="18"/>
      <c r="AJ98" s="18">
        <v>14</v>
      </c>
      <c r="AK98" s="18"/>
      <c r="AL98" s="18" t="s">
        <v>7</v>
      </c>
      <c r="AM98" s="18"/>
      <c r="AN98" s="3"/>
    </row>
    <row r="99" spans="1:40" ht="14" x14ac:dyDescent="0.2">
      <c r="A99" s="14"/>
      <c r="B99" s="19" t="s">
        <v>154</v>
      </c>
      <c r="C99" s="20"/>
      <c r="D99" s="20"/>
      <c r="E99" s="20"/>
      <c r="F99" s="20"/>
      <c r="G99" s="20"/>
      <c r="H99" s="21" t="str">
        <f>IF(B99="","",VLOOKUP(B99,[1]資料!$B$2:$C$24,2,0))</f>
        <v>東京都</v>
      </c>
      <c r="I99" s="22"/>
      <c r="J99" s="18">
        <v>0</v>
      </c>
      <c r="K99" s="18"/>
      <c r="L99" s="18">
        <v>0</v>
      </c>
      <c r="M99" s="18"/>
      <c r="N99" s="18">
        <v>0</v>
      </c>
      <c r="O99" s="18"/>
      <c r="P99" s="18">
        <v>5</v>
      </c>
      <c r="Q99" s="18"/>
      <c r="R99" s="18">
        <v>0</v>
      </c>
      <c r="S99" s="18"/>
      <c r="T99" s="18">
        <v>1</v>
      </c>
      <c r="U99" s="18"/>
      <c r="V99" s="18">
        <v>0</v>
      </c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26">
        <f>IF(J99="","",SUM(J99:AJ99))</f>
        <v>6</v>
      </c>
      <c r="AM99" s="26" t="str">
        <f>IF(AA99=0,"",IF(Z99=AA99+AE99+AF99+AG99+AK99,ROUND((AB99/AA99),3),"error"))</f>
        <v/>
      </c>
      <c r="AN99" s="2"/>
    </row>
    <row r="100" spans="1:40" ht="14" x14ac:dyDescent="0.2">
      <c r="A100" s="14"/>
      <c r="B100" s="19" t="s">
        <v>155</v>
      </c>
      <c r="C100" s="20"/>
      <c r="D100" s="20"/>
      <c r="E100" s="20"/>
      <c r="F100" s="20"/>
      <c r="G100" s="20"/>
      <c r="H100" s="21" t="str">
        <f>IF(B100="","",VLOOKUP(B100,[1]資料!$B$2:$C$24,2,0))</f>
        <v>千葉県</v>
      </c>
      <c r="I100" s="22"/>
      <c r="J100" s="18">
        <v>3</v>
      </c>
      <c r="K100" s="18"/>
      <c r="L100" s="18">
        <v>3</v>
      </c>
      <c r="M100" s="18"/>
      <c r="N100" s="18">
        <v>0</v>
      </c>
      <c r="O100" s="18"/>
      <c r="P100" s="18">
        <v>0</v>
      </c>
      <c r="Q100" s="18"/>
      <c r="R100" s="18">
        <v>2</v>
      </c>
      <c r="S100" s="18"/>
      <c r="T100" s="18">
        <v>0</v>
      </c>
      <c r="U100" s="18"/>
      <c r="V100" s="18" t="s">
        <v>44</v>
      </c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26">
        <f>IF(J100="","",SUM(J100:AJ100))</f>
        <v>8</v>
      </c>
      <c r="AM100" s="26" t="str">
        <f>IF(AA100=0,"",IF(Z100=AA100+AE100+AF100+AG100+AK100,ROUND((AB100/AA100),3),"error"))</f>
        <v/>
      </c>
      <c r="AN100" s="2"/>
    </row>
    <row r="101" spans="1:40" x14ac:dyDescent="0.2">
      <c r="A101" s="27"/>
      <c r="B101" s="28" t="s">
        <v>11</v>
      </c>
      <c r="C101" s="28"/>
      <c r="D101" s="28" t="s">
        <v>45</v>
      </c>
      <c r="E101" s="28"/>
      <c r="F101" s="29" t="s">
        <v>156</v>
      </c>
      <c r="G101" s="29"/>
      <c r="H101" s="29"/>
      <c r="I101" s="29"/>
      <c r="J101" s="28" t="s">
        <v>14</v>
      </c>
      <c r="K101" s="28"/>
      <c r="L101" s="29" t="s">
        <v>67</v>
      </c>
      <c r="M101" s="29"/>
      <c r="N101" s="29"/>
      <c r="O101" s="29"/>
      <c r="P101" s="28" t="s">
        <v>16</v>
      </c>
      <c r="Q101" s="28"/>
      <c r="R101" s="29" t="s">
        <v>65</v>
      </c>
      <c r="S101" s="29"/>
      <c r="T101" s="29"/>
      <c r="U101" s="29"/>
      <c r="V101" s="28" t="s">
        <v>18</v>
      </c>
      <c r="W101" s="28"/>
      <c r="X101" s="31" t="s">
        <v>157</v>
      </c>
      <c r="Y101" s="31"/>
      <c r="Z101" s="31"/>
      <c r="AA101" s="31"/>
      <c r="AB101" s="30" t="s">
        <v>20</v>
      </c>
      <c r="AC101" s="30"/>
      <c r="AD101" s="31" t="s">
        <v>158</v>
      </c>
      <c r="AE101" s="31"/>
      <c r="AF101" s="31"/>
      <c r="AG101" s="31"/>
      <c r="AH101" s="28" t="s">
        <v>22</v>
      </c>
      <c r="AI101" s="28"/>
      <c r="AJ101" s="31" t="s">
        <v>70</v>
      </c>
      <c r="AK101" s="31"/>
      <c r="AL101" s="31"/>
      <c r="AM101" s="31"/>
      <c r="AN101" s="2"/>
    </row>
    <row r="102" spans="1:40" x14ac:dyDescent="0.2">
      <c r="A102" s="14"/>
      <c r="B102" s="33" t="s">
        <v>24</v>
      </c>
      <c r="C102" s="33"/>
      <c r="D102" s="33"/>
      <c r="E102" s="34" t="s">
        <v>25</v>
      </c>
      <c r="F102" s="34"/>
      <c r="G102" s="35" t="str">
        <f>IF(+B99="","",B99)</f>
        <v>国士舘大学</v>
      </c>
      <c r="H102" s="35"/>
      <c r="I102" s="35"/>
      <c r="J102" s="35"/>
      <c r="K102" s="35"/>
      <c r="L102" s="35"/>
      <c r="M102" s="35"/>
      <c r="N102" s="35"/>
      <c r="O102" s="38"/>
      <c r="P102" s="71" t="s">
        <v>159</v>
      </c>
      <c r="Q102" s="38"/>
      <c r="R102" s="38"/>
      <c r="S102" s="38"/>
      <c r="T102" s="38"/>
      <c r="U102" s="38"/>
      <c r="V102" s="38"/>
      <c r="W102" s="38"/>
      <c r="X102" s="38"/>
      <c r="Y102" s="34" t="s">
        <v>247</v>
      </c>
      <c r="Z102" s="38" t="s">
        <v>160</v>
      </c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2"/>
      <c r="AL102" s="2"/>
      <c r="AM102" s="2"/>
      <c r="AN102" s="3"/>
    </row>
    <row r="103" spans="1:40" x14ac:dyDescent="0.2">
      <c r="A103" s="27"/>
      <c r="B103" s="28" t="s">
        <v>24</v>
      </c>
      <c r="C103" s="28"/>
      <c r="D103" s="28"/>
      <c r="E103" s="39" t="s">
        <v>29</v>
      </c>
      <c r="F103" s="39"/>
      <c r="G103" s="58" t="str">
        <f>IF(+B100="","",B100)</f>
        <v>城西国際大学</v>
      </c>
      <c r="H103" s="58"/>
      <c r="I103" s="58"/>
      <c r="J103" s="58"/>
      <c r="K103" s="58"/>
      <c r="L103" s="58"/>
      <c r="M103" s="58"/>
      <c r="N103" s="58"/>
      <c r="O103" s="38" t="s">
        <v>55</v>
      </c>
      <c r="P103" s="38" t="s">
        <v>161</v>
      </c>
      <c r="Q103" s="38"/>
      <c r="R103" s="38"/>
      <c r="S103" s="38"/>
      <c r="T103" s="38"/>
      <c r="U103" s="38"/>
      <c r="V103" s="38"/>
      <c r="W103" s="38"/>
      <c r="X103" s="38"/>
      <c r="Y103" s="34" t="s">
        <v>247</v>
      </c>
      <c r="Z103" s="38" t="s">
        <v>162</v>
      </c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2"/>
      <c r="AL103" s="2"/>
      <c r="AM103" s="2"/>
      <c r="AN103" s="2"/>
    </row>
    <row r="104" spans="1:40" x14ac:dyDescent="0.2">
      <c r="A104" s="59"/>
      <c r="B104" s="60" t="s">
        <v>33</v>
      </c>
      <c r="C104" s="60"/>
      <c r="D104" s="61" t="s">
        <v>34</v>
      </c>
      <c r="E104" s="62"/>
      <c r="F104" s="45"/>
      <c r="G104" s="46" t="s">
        <v>41</v>
      </c>
      <c r="H104" s="46"/>
      <c r="I104" s="46"/>
      <c r="J104" s="46"/>
      <c r="K104" s="46"/>
      <c r="L104" s="46"/>
      <c r="M104" s="46"/>
      <c r="N104" s="46"/>
      <c r="O104" s="63"/>
      <c r="P104" s="61" t="s">
        <v>36</v>
      </c>
      <c r="Q104" s="64"/>
      <c r="R104" s="45"/>
      <c r="S104" s="46" t="s">
        <v>163</v>
      </c>
      <c r="T104" s="45"/>
      <c r="U104" s="46"/>
      <c r="V104" s="46"/>
      <c r="W104" s="46"/>
      <c r="X104" s="46"/>
      <c r="Y104" s="46"/>
      <c r="Z104" s="46"/>
      <c r="AA104" s="65"/>
      <c r="AB104" s="66" t="s">
        <v>38</v>
      </c>
      <c r="AC104" s="62"/>
      <c r="AD104" s="45"/>
      <c r="AE104" s="46" t="s">
        <v>41</v>
      </c>
      <c r="AF104" s="45"/>
      <c r="AG104" s="46"/>
      <c r="AH104" s="46"/>
      <c r="AI104" s="46"/>
      <c r="AJ104" s="46"/>
      <c r="AK104" s="46"/>
      <c r="AL104" s="46"/>
      <c r="AM104" s="34"/>
      <c r="AN104" s="53"/>
    </row>
    <row r="105" spans="1:40" x14ac:dyDescent="0.2">
      <c r="A105" s="59"/>
      <c r="B105" s="60" t="s">
        <v>40</v>
      </c>
      <c r="C105" s="60"/>
      <c r="D105" s="67" t="s">
        <v>34</v>
      </c>
      <c r="E105" s="64"/>
      <c r="F105" s="45"/>
      <c r="G105" s="46" t="s">
        <v>41</v>
      </c>
      <c r="H105" s="46"/>
      <c r="I105" s="46"/>
      <c r="J105" s="46"/>
      <c r="K105" s="46"/>
      <c r="L105" s="46"/>
      <c r="M105" s="46"/>
      <c r="N105" s="46"/>
      <c r="O105" s="63"/>
      <c r="P105" s="67" t="s">
        <v>36</v>
      </c>
      <c r="Q105" s="64"/>
      <c r="R105" s="45"/>
      <c r="S105" s="72" t="s">
        <v>164</v>
      </c>
      <c r="T105" s="72"/>
      <c r="U105" s="72"/>
      <c r="V105" s="72"/>
      <c r="W105" s="72"/>
      <c r="X105" s="72"/>
      <c r="Y105" s="72"/>
      <c r="Z105" s="72"/>
      <c r="AA105" s="73"/>
      <c r="AB105" s="66" t="s">
        <v>38</v>
      </c>
      <c r="AC105" s="62"/>
      <c r="AD105" s="45"/>
      <c r="AE105" s="46" t="s">
        <v>41</v>
      </c>
      <c r="AF105" s="46"/>
      <c r="AG105" s="46"/>
      <c r="AH105" s="46"/>
      <c r="AI105" s="46"/>
      <c r="AJ105" s="46"/>
      <c r="AK105" s="46"/>
      <c r="AL105" s="46"/>
      <c r="AM105" s="39"/>
      <c r="AN105" s="54"/>
    </row>
    <row r="106" spans="1:40" ht="14" x14ac:dyDescent="0.2">
      <c r="A106" s="2"/>
      <c r="B106" s="2"/>
      <c r="C106" s="2"/>
      <c r="D106" s="2"/>
      <c r="E106" s="2"/>
      <c r="F106" s="2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3"/>
      <c r="AN106" s="2"/>
    </row>
    <row r="107" spans="1:40" x14ac:dyDescent="0.2">
      <c r="A107" s="5" t="s">
        <v>134</v>
      </c>
      <c r="B107" s="6"/>
      <c r="C107" s="7"/>
      <c r="D107" s="8" t="s">
        <v>1</v>
      </c>
      <c r="E107" s="6"/>
      <c r="F107" s="8"/>
      <c r="G107" s="8"/>
      <c r="H107" s="9">
        <v>0.5493055555555556</v>
      </c>
      <c r="I107" s="9"/>
      <c r="J107" s="9"/>
      <c r="K107" s="9"/>
      <c r="L107" s="8" t="s">
        <v>2</v>
      </c>
      <c r="M107" s="6"/>
      <c r="N107" s="8"/>
      <c r="O107" s="6"/>
      <c r="P107" s="9">
        <v>0.64027777777777783</v>
      </c>
      <c r="Q107" s="9"/>
      <c r="R107" s="9"/>
      <c r="S107" s="9"/>
      <c r="T107" s="8" t="s">
        <v>3</v>
      </c>
      <c r="U107" s="6"/>
      <c r="V107" s="8"/>
      <c r="W107" s="10"/>
      <c r="X107" s="11"/>
      <c r="Y107" s="11"/>
      <c r="Z107" s="11"/>
      <c r="AA107" s="11"/>
      <c r="AB107" s="8" t="s">
        <v>4</v>
      </c>
      <c r="AC107" s="6"/>
      <c r="AD107" s="8"/>
      <c r="AE107" s="10"/>
      <c r="AF107" s="11">
        <f>IF(P107="","",P107-H107-X107)</f>
        <v>9.0972222222222232E-2</v>
      </c>
      <c r="AG107" s="11"/>
      <c r="AH107" s="11"/>
      <c r="AI107" s="11"/>
      <c r="AJ107" s="12" t="s">
        <v>5</v>
      </c>
      <c r="AK107" s="10"/>
      <c r="AL107" s="6"/>
      <c r="AM107" s="55">
        <f>+AM97+1</f>
        <v>41</v>
      </c>
      <c r="AN107" s="2"/>
    </row>
    <row r="108" spans="1:40" x14ac:dyDescent="0.2">
      <c r="A108" s="14"/>
      <c r="B108" s="15" t="s">
        <v>6</v>
      </c>
      <c r="C108" s="16"/>
      <c r="D108" s="16"/>
      <c r="E108" s="16"/>
      <c r="F108" s="16"/>
      <c r="G108" s="16"/>
      <c r="H108" s="16"/>
      <c r="I108" s="17"/>
      <c r="J108" s="18">
        <v>1</v>
      </c>
      <c r="K108" s="18"/>
      <c r="L108" s="18">
        <v>2</v>
      </c>
      <c r="M108" s="18"/>
      <c r="N108" s="18">
        <v>3</v>
      </c>
      <c r="O108" s="18"/>
      <c r="P108" s="18">
        <v>4</v>
      </c>
      <c r="Q108" s="18"/>
      <c r="R108" s="18">
        <v>5</v>
      </c>
      <c r="S108" s="18"/>
      <c r="T108" s="18">
        <v>6</v>
      </c>
      <c r="U108" s="18"/>
      <c r="V108" s="18">
        <v>7</v>
      </c>
      <c r="W108" s="18"/>
      <c r="X108" s="18">
        <v>8</v>
      </c>
      <c r="Y108" s="18"/>
      <c r="Z108" s="18">
        <v>9</v>
      </c>
      <c r="AA108" s="18"/>
      <c r="AB108" s="18">
        <v>10</v>
      </c>
      <c r="AC108" s="18"/>
      <c r="AD108" s="18">
        <v>11</v>
      </c>
      <c r="AE108" s="18"/>
      <c r="AF108" s="18">
        <v>12</v>
      </c>
      <c r="AG108" s="18"/>
      <c r="AH108" s="18">
        <v>13</v>
      </c>
      <c r="AI108" s="18"/>
      <c r="AJ108" s="18">
        <v>14</v>
      </c>
      <c r="AK108" s="18"/>
      <c r="AL108" s="18" t="s">
        <v>7</v>
      </c>
      <c r="AM108" s="18"/>
      <c r="AN108" s="2"/>
    </row>
    <row r="109" spans="1:40" ht="14" x14ac:dyDescent="0.2">
      <c r="A109" s="14"/>
      <c r="B109" s="19" t="s">
        <v>165</v>
      </c>
      <c r="C109" s="20"/>
      <c r="D109" s="20"/>
      <c r="E109" s="20"/>
      <c r="F109" s="20"/>
      <c r="G109" s="20"/>
      <c r="H109" s="21" t="str">
        <f>IF(B109="","",VLOOKUP(B109,[1]資料!$B$2:$C$24,2,0))</f>
        <v>山梨県</v>
      </c>
      <c r="I109" s="22"/>
      <c r="J109" s="18">
        <v>0</v>
      </c>
      <c r="K109" s="18"/>
      <c r="L109" s="18">
        <v>0</v>
      </c>
      <c r="M109" s="18"/>
      <c r="N109" s="18">
        <v>3</v>
      </c>
      <c r="O109" s="18"/>
      <c r="P109" s="18">
        <v>0</v>
      </c>
      <c r="Q109" s="18"/>
      <c r="R109" s="18">
        <v>1</v>
      </c>
      <c r="S109" s="18"/>
      <c r="T109" s="18">
        <v>0</v>
      </c>
      <c r="U109" s="18"/>
      <c r="V109" s="18">
        <v>2</v>
      </c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26">
        <f>IF(J109="","",SUM(J109:AJ109))</f>
        <v>6</v>
      </c>
      <c r="AM109" s="26" t="str">
        <f>IF(AA109=0,"",IF(Z109=AA109+AE109+AF109+AG109+AK109,ROUND((AB109/AA109),3),"error"))</f>
        <v/>
      </c>
      <c r="AN109" s="2"/>
    </row>
    <row r="110" spans="1:40" ht="14" x14ac:dyDescent="0.2">
      <c r="A110" s="14"/>
      <c r="B110" s="19" t="s">
        <v>64</v>
      </c>
      <c r="C110" s="20"/>
      <c r="D110" s="20"/>
      <c r="E110" s="20"/>
      <c r="F110" s="20"/>
      <c r="G110" s="20"/>
      <c r="H110" s="21" t="str">
        <f>IF(B110="","",VLOOKUP(B110,[1]資料!$B$2:$C$24,2,0))</f>
        <v>岩手県</v>
      </c>
      <c r="I110" s="22"/>
      <c r="J110" s="18">
        <v>3</v>
      </c>
      <c r="K110" s="18"/>
      <c r="L110" s="18">
        <v>0</v>
      </c>
      <c r="M110" s="18"/>
      <c r="N110" s="18">
        <v>0</v>
      </c>
      <c r="O110" s="18"/>
      <c r="P110" s="18">
        <v>0</v>
      </c>
      <c r="Q110" s="18"/>
      <c r="R110" s="18">
        <v>0</v>
      </c>
      <c r="S110" s="18"/>
      <c r="T110" s="18">
        <v>0</v>
      </c>
      <c r="U110" s="18"/>
      <c r="V110" s="18">
        <v>0</v>
      </c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26">
        <f>IF(J110="","",SUM(J110:AJ110))</f>
        <v>3</v>
      </c>
      <c r="AM110" s="26" t="str">
        <f>IF(AA110=0,"",IF(Z110=AA110+AE110+AF110+AG110+AK110,ROUND((AB110/AA110),3),"error"))</f>
        <v/>
      </c>
      <c r="AN110" s="2"/>
    </row>
    <row r="111" spans="1:40" x14ac:dyDescent="0.2">
      <c r="A111" s="27"/>
      <c r="B111" s="28" t="s">
        <v>11</v>
      </c>
      <c r="C111" s="28"/>
      <c r="D111" s="28" t="s">
        <v>45</v>
      </c>
      <c r="E111" s="28"/>
      <c r="F111" s="29" t="s">
        <v>68</v>
      </c>
      <c r="G111" s="29"/>
      <c r="H111" s="29"/>
      <c r="I111" s="29"/>
      <c r="J111" s="28" t="s">
        <v>14</v>
      </c>
      <c r="K111" s="28"/>
      <c r="L111" s="29" t="s">
        <v>67</v>
      </c>
      <c r="M111" s="29"/>
      <c r="N111" s="29"/>
      <c r="O111" s="29"/>
      <c r="P111" s="28" t="s">
        <v>16</v>
      </c>
      <c r="Q111" s="28"/>
      <c r="R111" s="29" t="s">
        <v>157</v>
      </c>
      <c r="S111" s="29"/>
      <c r="T111" s="29"/>
      <c r="U111" s="29"/>
      <c r="V111" s="28" t="s">
        <v>18</v>
      </c>
      <c r="W111" s="28"/>
      <c r="X111" s="29" t="s">
        <v>156</v>
      </c>
      <c r="Y111" s="29"/>
      <c r="Z111" s="29"/>
      <c r="AA111" s="29"/>
      <c r="AB111" s="30" t="s">
        <v>20</v>
      </c>
      <c r="AC111" s="30"/>
      <c r="AD111" s="29" t="s">
        <v>166</v>
      </c>
      <c r="AE111" s="29"/>
      <c r="AF111" s="29"/>
      <c r="AG111" s="29"/>
      <c r="AH111" s="28" t="s">
        <v>22</v>
      </c>
      <c r="AI111" s="28"/>
      <c r="AJ111" s="31" t="s">
        <v>167</v>
      </c>
      <c r="AK111" s="31"/>
      <c r="AL111" s="31"/>
      <c r="AM111" s="31"/>
      <c r="AN111" s="2"/>
    </row>
    <row r="112" spans="1:40" ht="14" x14ac:dyDescent="0.2">
      <c r="A112" s="32"/>
      <c r="B112" s="33" t="s">
        <v>24</v>
      </c>
      <c r="C112" s="33"/>
      <c r="D112" s="33"/>
      <c r="E112" s="34" t="s">
        <v>25</v>
      </c>
      <c r="F112" s="34"/>
      <c r="G112" s="35" t="str">
        <f>IF(+B109="","",B109)</f>
        <v>山梨学院大学</v>
      </c>
      <c r="H112" s="35"/>
      <c r="I112" s="35"/>
      <c r="J112" s="35"/>
      <c r="K112" s="35"/>
      <c r="L112" s="35"/>
      <c r="M112" s="35"/>
      <c r="N112" s="35"/>
      <c r="O112" s="38"/>
      <c r="P112" s="38" t="s">
        <v>168</v>
      </c>
      <c r="Q112" s="38"/>
      <c r="R112" s="38"/>
      <c r="S112" s="38"/>
      <c r="T112" s="38"/>
      <c r="U112" s="38"/>
      <c r="V112" s="38"/>
      <c r="W112" s="38"/>
      <c r="X112" s="38"/>
      <c r="Y112" s="34" t="s">
        <v>247</v>
      </c>
      <c r="Z112" s="38" t="s">
        <v>169</v>
      </c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4"/>
      <c r="AL112" s="34"/>
      <c r="AM112" s="34"/>
      <c r="AN112" s="2"/>
    </row>
    <row r="113" spans="1:40" ht="14" x14ac:dyDescent="0.2">
      <c r="A113" s="32"/>
      <c r="B113" s="28" t="s">
        <v>24</v>
      </c>
      <c r="C113" s="28"/>
      <c r="D113" s="28"/>
      <c r="E113" s="39" t="s">
        <v>29</v>
      </c>
      <c r="F113" s="39"/>
      <c r="G113" s="35" t="str">
        <f>IF(+B110="","",B110)</f>
        <v>富士大学</v>
      </c>
      <c r="H113" s="35"/>
      <c r="I113" s="35"/>
      <c r="J113" s="35"/>
      <c r="K113" s="35"/>
      <c r="L113" s="35"/>
      <c r="M113" s="35"/>
      <c r="N113" s="35"/>
      <c r="O113" s="38"/>
      <c r="P113" s="38" t="s">
        <v>170</v>
      </c>
      <c r="Q113" s="38"/>
      <c r="R113" s="38"/>
      <c r="S113" s="38"/>
      <c r="T113" s="38"/>
      <c r="U113" s="38"/>
      <c r="V113" s="38"/>
      <c r="W113" s="38"/>
      <c r="X113" s="38"/>
      <c r="Y113" s="34" t="s">
        <v>247</v>
      </c>
      <c r="Z113" s="38" t="s">
        <v>171</v>
      </c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4"/>
      <c r="AL113" s="34"/>
      <c r="AM113" s="34"/>
      <c r="AN113" s="2"/>
    </row>
    <row r="114" spans="1:40" x14ac:dyDescent="0.2">
      <c r="A114" s="59"/>
      <c r="B114" s="60" t="s">
        <v>33</v>
      </c>
      <c r="C114" s="60"/>
      <c r="D114" s="61" t="s">
        <v>34</v>
      </c>
      <c r="E114" s="62"/>
      <c r="F114" s="45"/>
      <c r="G114" s="46" t="s">
        <v>41</v>
      </c>
      <c r="H114" s="46"/>
      <c r="I114" s="46"/>
      <c r="J114" s="46"/>
      <c r="K114" s="46"/>
      <c r="L114" s="46"/>
      <c r="M114" s="46"/>
      <c r="N114" s="46"/>
      <c r="O114" s="63"/>
      <c r="P114" s="67" t="s">
        <v>36</v>
      </c>
      <c r="Q114" s="64"/>
      <c r="R114" s="45"/>
      <c r="S114" s="46" t="s">
        <v>41</v>
      </c>
      <c r="T114" s="46"/>
      <c r="U114" s="46"/>
      <c r="V114" s="46"/>
      <c r="W114" s="46"/>
      <c r="X114" s="46"/>
      <c r="Y114" s="46"/>
      <c r="Z114" s="65"/>
      <c r="AA114" s="66" t="s">
        <v>38</v>
      </c>
      <c r="AB114" s="62"/>
      <c r="AC114" s="45"/>
      <c r="AD114" s="46" t="s">
        <v>172</v>
      </c>
      <c r="AE114" s="46"/>
      <c r="AF114" s="46"/>
      <c r="AG114" s="46"/>
      <c r="AH114" s="46"/>
      <c r="AI114" s="46"/>
      <c r="AJ114" s="46"/>
      <c r="AK114" s="46"/>
      <c r="AL114" s="46"/>
      <c r="AM114" s="34"/>
      <c r="AN114" s="53"/>
    </row>
    <row r="115" spans="1:40" x14ac:dyDescent="0.2">
      <c r="A115" s="59"/>
      <c r="B115" s="60" t="s">
        <v>40</v>
      </c>
      <c r="C115" s="60"/>
      <c r="D115" s="67" t="s">
        <v>34</v>
      </c>
      <c r="E115" s="64"/>
      <c r="F115" s="45"/>
      <c r="G115" s="46" t="s">
        <v>41</v>
      </c>
      <c r="H115" s="46"/>
      <c r="I115" s="46"/>
      <c r="J115" s="46"/>
      <c r="K115" s="46"/>
      <c r="L115" s="46"/>
      <c r="M115" s="46"/>
      <c r="N115" s="46"/>
      <c r="O115" s="63"/>
      <c r="P115" s="67" t="s">
        <v>36</v>
      </c>
      <c r="Q115" s="64"/>
      <c r="R115" s="45"/>
      <c r="S115" s="46" t="s">
        <v>41</v>
      </c>
      <c r="T115" s="46"/>
      <c r="U115" s="46"/>
      <c r="V115" s="46"/>
      <c r="W115" s="46"/>
      <c r="X115" s="46"/>
      <c r="Y115" s="46"/>
      <c r="Z115" s="65"/>
      <c r="AA115" s="66" t="s">
        <v>38</v>
      </c>
      <c r="AB115" s="62"/>
      <c r="AC115" s="45"/>
      <c r="AD115" s="46" t="s">
        <v>41</v>
      </c>
      <c r="AE115" s="46"/>
      <c r="AF115" s="46"/>
      <c r="AG115" s="46"/>
      <c r="AH115" s="46"/>
      <c r="AI115" s="46"/>
      <c r="AJ115" s="46"/>
      <c r="AK115" s="46"/>
      <c r="AL115" s="46"/>
      <c r="AM115" s="39"/>
      <c r="AN115" s="54"/>
    </row>
    <row r="116" spans="1:40" ht="14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3"/>
      <c r="AN116" s="4"/>
    </row>
    <row r="117" spans="1:40" x14ac:dyDescent="0.2">
      <c r="A117" s="5" t="s">
        <v>134</v>
      </c>
      <c r="B117" s="6"/>
      <c r="C117" s="7"/>
      <c r="D117" s="8" t="s">
        <v>1</v>
      </c>
      <c r="E117" s="6"/>
      <c r="F117" s="8"/>
      <c r="G117" s="8"/>
      <c r="H117" s="9">
        <v>0.54027777777777775</v>
      </c>
      <c r="I117" s="9"/>
      <c r="J117" s="9"/>
      <c r="K117" s="9"/>
      <c r="L117" s="8" t="s">
        <v>2</v>
      </c>
      <c r="M117" s="6"/>
      <c r="N117" s="8"/>
      <c r="O117" s="6"/>
      <c r="P117" s="9">
        <v>0.62569444444444444</v>
      </c>
      <c r="Q117" s="9"/>
      <c r="R117" s="9"/>
      <c r="S117" s="9"/>
      <c r="T117" s="8" t="s">
        <v>3</v>
      </c>
      <c r="U117" s="6"/>
      <c r="V117" s="8"/>
      <c r="W117" s="10"/>
      <c r="X117" s="11"/>
      <c r="Y117" s="11"/>
      <c r="Z117" s="11"/>
      <c r="AA117" s="11"/>
      <c r="AB117" s="8" t="s">
        <v>4</v>
      </c>
      <c r="AC117" s="6"/>
      <c r="AD117" s="8"/>
      <c r="AE117" s="10"/>
      <c r="AF117" s="11">
        <f>IF(P117="","",P117-H117-X117)</f>
        <v>8.5416666666666696E-2</v>
      </c>
      <c r="AG117" s="11"/>
      <c r="AH117" s="11"/>
      <c r="AI117" s="11"/>
      <c r="AJ117" s="12" t="s">
        <v>5</v>
      </c>
      <c r="AK117" s="10"/>
      <c r="AL117" s="6"/>
      <c r="AM117" s="55">
        <f>+AM107+1</f>
        <v>42</v>
      </c>
      <c r="AN117" s="2"/>
    </row>
    <row r="118" spans="1:40" x14ac:dyDescent="0.2">
      <c r="A118" s="14"/>
      <c r="B118" s="15" t="s">
        <v>6</v>
      </c>
      <c r="C118" s="16"/>
      <c r="D118" s="16"/>
      <c r="E118" s="16"/>
      <c r="F118" s="16"/>
      <c r="G118" s="16"/>
      <c r="H118" s="16"/>
      <c r="I118" s="17"/>
      <c r="J118" s="18">
        <v>1</v>
      </c>
      <c r="K118" s="18"/>
      <c r="L118" s="18">
        <v>2</v>
      </c>
      <c r="M118" s="18"/>
      <c r="N118" s="18">
        <v>3</v>
      </c>
      <c r="O118" s="18"/>
      <c r="P118" s="18">
        <v>4</v>
      </c>
      <c r="Q118" s="18"/>
      <c r="R118" s="18">
        <v>5</v>
      </c>
      <c r="S118" s="18"/>
      <c r="T118" s="18">
        <v>6</v>
      </c>
      <c r="U118" s="18"/>
      <c r="V118" s="18">
        <v>7</v>
      </c>
      <c r="W118" s="18"/>
      <c r="X118" s="18">
        <v>8</v>
      </c>
      <c r="Y118" s="18"/>
      <c r="Z118" s="18">
        <v>9</v>
      </c>
      <c r="AA118" s="18"/>
      <c r="AB118" s="18">
        <v>10</v>
      </c>
      <c r="AC118" s="18"/>
      <c r="AD118" s="18">
        <v>11</v>
      </c>
      <c r="AE118" s="18"/>
      <c r="AF118" s="18">
        <v>12</v>
      </c>
      <c r="AG118" s="18"/>
      <c r="AH118" s="18">
        <v>13</v>
      </c>
      <c r="AI118" s="18"/>
      <c r="AJ118" s="18">
        <v>14</v>
      </c>
      <c r="AK118" s="18"/>
      <c r="AL118" s="18" t="s">
        <v>7</v>
      </c>
      <c r="AM118" s="18"/>
      <c r="AN118" s="2"/>
    </row>
    <row r="119" spans="1:40" ht="14" x14ac:dyDescent="0.2">
      <c r="A119" s="14"/>
      <c r="B119" s="19" t="s">
        <v>77</v>
      </c>
      <c r="C119" s="20"/>
      <c r="D119" s="20"/>
      <c r="E119" s="20"/>
      <c r="F119" s="20"/>
      <c r="G119" s="20"/>
      <c r="H119" s="21" t="str">
        <f>IF(B119="","",VLOOKUP(B119,[1]資料!$B$2:$C$24,2,0))</f>
        <v>東京都</v>
      </c>
      <c r="I119" s="22"/>
      <c r="J119" s="18">
        <v>0</v>
      </c>
      <c r="K119" s="18"/>
      <c r="L119" s="18">
        <v>2</v>
      </c>
      <c r="M119" s="18"/>
      <c r="N119" s="18">
        <v>0</v>
      </c>
      <c r="O119" s="18"/>
      <c r="P119" s="18">
        <v>1</v>
      </c>
      <c r="Q119" s="18"/>
      <c r="R119" s="18">
        <v>0</v>
      </c>
      <c r="S119" s="18"/>
      <c r="T119" s="18">
        <v>2</v>
      </c>
      <c r="U119" s="18"/>
      <c r="V119" s="18">
        <v>2</v>
      </c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26">
        <f>IF(J119="","",SUM(J119:AJ119))</f>
        <v>7</v>
      </c>
      <c r="AM119" s="26" t="str">
        <f>IF(AA119=0,"",IF(Z119=AA119+AE119+#REF!+AG119+AK119,ROUND((AB119/AA119),3),"error"))</f>
        <v/>
      </c>
      <c r="AN119" s="2"/>
    </row>
    <row r="120" spans="1:40" ht="14" x14ac:dyDescent="0.2">
      <c r="A120" s="14"/>
      <c r="B120" s="19" t="s">
        <v>173</v>
      </c>
      <c r="C120" s="20"/>
      <c r="D120" s="20"/>
      <c r="E120" s="20"/>
      <c r="F120" s="20"/>
      <c r="G120" s="20"/>
      <c r="H120" s="21" t="str">
        <f>IF(B120="","",VLOOKUP(B120,[1]資料!$B$2:$C$24,2,0))</f>
        <v>群馬県</v>
      </c>
      <c r="I120" s="22"/>
      <c r="J120" s="18">
        <v>0</v>
      </c>
      <c r="K120" s="18"/>
      <c r="L120" s="18">
        <v>0</v>
      </c>
      <c r="M120" s="18"/>
      <c r="N120" s="18">
        <v>1</v>
      </c>
      <c r="O120" s="18"/>
      <c r="P120" s="18">
        <v>1</v>
      </c>
      <c r="Q120" s="18"/>
      <c r="R120" s="18">
        <v>0</v>
      </c>
      <c r="S120" s="18"/>
      <c r="T120" s="18">
        <v>0</v>
      </c>
      <c r="U120" s="18"/>
      <c r="V120" s="18">
        <v>0</v>
      </c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26">
        <f>IF(J120="","",SUM(J120:AJ120))</f>
        <v>2</v>
      </c>
      <c r="AM120" s="26" t="str">
        <f>IF(AA120=0,"",IF(Z120=AA120+AE120+AF120+AG120+AK120,ROUND((AB120/AA120),3),"error"))</f>
        <v/>
      </c>
      <c r="AN120" s="2"/>
    </row>
    <row r="121" spans="1:40" x14ac:dyDescent="0.2">
      <c r="A121" s="27"/>
      <c r="B121" s="28" t="s">
        <v>11</v>
      </c>
      <c r="C121" s="28"/>
      <c r="D121" s="28" t="s">
        <v>45</v>
      </c>
      <c r="E121" s="28"/>
      <c r="F121" s="29" t="s">
        <v>82</v>
      </c>
      <c r="G121" s="29"/>
      <c r="H121" s="29"/>
      <c r="I121" s="29"/>
      <c r="J121" s="28" t="s">
        <v>14</v>
      </c>
      <c r="K121" s="28"/>
      <c r="L121" s="29" t="s">
        <v>83</v>
      </c>
      <c r="M121" s="29"/>
      <c r="N121" s="29"/>
      <c r="O121" s="29"/>
      <c r="P121" s="28" t="s">
        <v>16</v>
      </c>
      <c r="Q121" s="28"/>
      <c r="R121" s="29" t="s">
        <v>81</v>
      </c>
      <c r="S121" s="29"/>
      <c r="T121" s="29"/>
      <c r="U121" s="29"/>
      <c r="V121" s="28" t="s">
        <v>18</v>
      </c>
      <c r="W121" s="28"/>
      <c r="X121" s="29" t="s">
        <v>80</v>
      </c>
      <c r="Y121" s="29"/>
      <c r="Z121" s="29"/>
      <c r="AA121" s="29"/>
      <c r="AB121" s="30" t="s">
        <v>20</v>
      </c>
      <c r="AC121" s="30"/>
      <c r="AD121" s="29" t="s">
        <v>174</v>
      </c>
      <c r="AE121" s="29"/>
      <c r="AF121" s="29"/>
      <c r="AG121" s="29"/>
      <c r="AH121" s="28" t="s">
        <v>22</v>
      </c>
      <c r="AI121" s="28"/>
      <c r="AJ121" s="31" t="s">
        <v>85</v>
      </c>
      <c r="AK121" s="31"/>
      <c r="AL121" s="31"/>
      <c r="AM121" s="31"/>
      <c r="AN121" s="2"/>
    </row>
    <row r="122" spans="1:40" ht="14" x14ac:dyDescent="0.2">
      <c r="A122" s="32"/>
      <c r="B122" s="33" t="s">
        <v>24</v>
      </c>
      <c r="C122" s="33"/>
      <c r="D122" s="33"/>
      <c r="E122" s="34" t="s">
        <v>25</v>
      </c>
      <c r="F122" s="34"/>
      <c r="G122" s="35" t="str">
        <f>IF(+B119="","",B119)</f>
        <v>早稲田大学</v>
      </c>
      <c r="H122" s="35"/>
      <c r="I122" s="35"/>
      <c r="J122" s="35"/>
      <c r="K122" s="35"/>
      <c r="L122" s="35"/>
      <c r="M122" s="35"/>
      <c r="N122" s="35"/>
      <c r="O122" s="36"/>
      <c r="P122" s="38" t="s">
        <v>175</v>
      </c>
      <c r="Q122" s="38"/>
      <c r="R122" s="38"/>
      <c r="S122" s="38"/>
      <c r="T122" s="38"/>
      <c r="U122" s="38"/>
      <c r="V122" s="38"/>
      <c r="W122" s="38"/>
      <c r="X122" s="38"/>
      <c r="Y122" s="34" t="s">
        <v>247</v>
      </c>
      <c r="Z122" s="38" t="s">
        <v>176</v>
      </c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4"/>
      <c r="AL122" s="34"/>
      <c r="AM122" s="34"/>
      <c r="AN122" s="2"/>
    </row>
    <row r="123" spans="1:40" ht="14" x14ac:dyDescent="0.2">
      <c r="A123" s="32"/>
      <c r="B123" s="28" t="s">
        <v>24</v>
      </c>
      <c r="C123" s="28"/>
      <c r="D123" s="28"/>
      <c r="E123" s="39" t="s">
        <v>29</v>
      </c>
      <c r="F123" s="39"/>
      <c r="G123" s="35" t="str">
        <f>IF(+B120="","",B120)</f>
        <v>関東学園大学</v>
      </c>
      <c r="H123" s="35"/>
      <c r="I123" s="35"/>
      <c r="J123" s="35"/>
      <c r="K123" s="35"/>
      <c r="L123" s="35"/>
      <c r="M123" s="35"/>
      <c r="N123" s="35"/>
      <c r="O123" s="36"/>
      <c r="P123" s="74" t="s">
        <v>177</v>
      </c>
      <c r="Q123" s="40"/>
      <c r="R123" s="38"/>
      <c r="S123" s="38"/>
      <c r="T123" s="38"/>
      <c r="U123" s="38"/>
      <c r="V123" s="38"/>
      <c r="W123" s="38"/>
      <c r="X123" s="38"/>
      <c r="Y123" s="34" t="s">
        <v>247</v>
      </c>
      <c r="Z123" s="38" t="s">
        <v>178</v>
      </c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4"/>
      <c r="AL123" s="34"/>
      <c r="AM123" s="34"/>
      <c r="AN123" s="2"/>
    </row>
    <row r="124" spans="1:40" x14ac:dyDescent="0.2">
      <c r="A124" s="41"/>
      <c r="B124" s="42" t="s">
        <v>33</v>
      </c>
      <c r="C124" s="42"/>
      <c r="D124" s="43" t="s">
        <v>34</v>
      </c>
      <c r="E124" s="44"/>
      <c r="F124" s="45"/>
      <c r="G124" s="46" t="s">
        <v>41</v>
      </c>
      <c r="H124" s="46"/>
      <c r="I124" s="46"/>
      <c r="J124" s="46"/>
      <c r="K124" s="46"/>
      <c r="L124" s="46"/>
      <c r="M124" s="46"/>
      <c r="N124" s="46"/>
      <c r="O124" s="47"/>
      <c r="P124" s="48" t="s">
        <v>36</v>
      </c>
      <c r="Q124" s="49"/>
      <c r="R124" s="45"/>
      <c r="S124" s="46" t="s">
        <v>90</v>
      </c>
      <c r="T124" s="46"/>
      <c r="U124" s="46"/>
      <c r="V124" s="46"/>
      <c r="W124" s="46"/>
      <c r="X124" s="46"/>
      <c r="Y124" s="46"/>
      <c r="Z124" s="46"/>
      <c r="AA124" s="51"/>
      <c r="AB124" s="46" t="s">
        <v>38</v>
      </c>
      <c r="AC124" s="44"/>
      <c r="AD124" s="45"/>
      <c r="AE124" s="52" t="s">
        <v>179</v>
      </c>
      <c r="AF124" s="52"/>
      <c r="AG124" s="52"/>
      <c r="AH124" s="52"/>
      <c r="AI124" s="52"/>
      <c r="AJ124" s="52"/>
      <c r="AK124" s="52"/>
      <c r="AL124" s="52"/>
      <c r="AM124" s="34"/>
      <c r="AN124" s="53"/>
    </row>
    <row r="125" spans="1:40" x14ac:dyDescent="0.2">
      <c r="A125" s="41"/>
      <c r="B125" s="42" t="s">
        <v>40</v>
      </c>
      <c r="C125" s="42"/>
      <c r="D125" s="48" t="s">
        <v>34</v>
      </c>
      <c r="E125" s="49"/>
      <c r="F125" s="45"/>
      <c r="G125" s="46" t="s">
        <v>180</v>
      </c>
      <c r="H125" s="46"/>
      <c r="I125" s="46"/>
      <c r="J125" s="46"/>
      <c r="K125" s="46"/>
      <c r="L125" s="46"/>
      <c r="M125" s="46"/>
      <c r="N125" s="46"/>
      <c r="O125" s="47"/>
      <c r="P125" s="48" t="s">
        <v>36</v>
      </c>
      <c r="Q125" s="49"/>
      <c r="R125" s="45"/>
      <c r="S125" s="46" t="s">
        <v>41</v>
      </c>
      <c r="T125" s="46"/>
      <c r="U125" s="46"/>
      <c r="V125" s="46"/>
      <c r="W125" s="46"/>
      <c r="X125" s="46"/>
      <c r="Y125" s="46"/>
      <c r="Z125" s="46"/>
      <c r="AA125" s="51"/>
      <c r="AB125" s="46" t="s">
        <v>38</v>
      </c>
      <c r="AC125" s="44"/>
      <c r="AD125" s="45"/>
      <c r="AE125" s="46" t="s">
        <v>41</v>
      </c>
      <c r="AF125" s="46"/>
      <c r="AG125" s="46"/>
      <c r="AH125" s="46"/>
      <c r="AI125" s="46"/>
      <c r="AJ125" s="46"/>
      <c r="AK125" s="46"/>
      <c r="AL125" s="46"/>
      <c r="AM125" s="39"/>
      <c r="AN125" s="54"/>
    </row>
    <row r="126" spans="1:4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3"/>
    </row>
    <row r="127" spans="1:40" ht="14" x14ac:dyDescent="0.2">
      <c r="A127" s="1" t="str">
        <f>[1]表紙!D9</f>
        <v>第３０回 東日本大学女子ソフトボール選手権大会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3"/>
      <c r="AN127" s="4"/>
    </row>
    <row r="128" spans="1:40" ht="14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3"/>
      <c r="AN128" s="4"/>
    </row>
    <row r="129" spans="1:40" x14ac:dyDescent="0.2">
      <c r="A129" s="5" t="s">
        <v>134</v>
      </c>
      <c r="B129" s="6"/>
      <c r="C129" s="7"/>
      <c r="D129" s="8" t="s">
        <v>1</v>
      </c>
      <c r="E129" s="6"/>
      <c r="F129" s="8"/>
      <c r="G129" s="8"/>
      <c r="H129" s="9">
        <v>0.64513888888888882</v>
      </c>
      <c r="I129" s="9"/>
      <c r="J129" s="9"/>
      <c r="K129" s="9"/>
      <c r="L129" s="8" t="s">
        <v>2</v>
      </c>
      <c r="M129" s="6"/>
      <c r="N129" s="8"/>
      <c r="O129" s="6"/>
      <c r="P129" s="9">
        <v>0.70972222222222225</v>
      </c>
      <c r="Q129" s="9"/>
      <c r="R129" s="9"/>
      <c r="S129" s="9"/>
      <c r="T129" s="8" t="s">
        <v>3</v>
      </c>
      <c r="U129" s="6"/>
      <c r="V129" s="8"/>
      <c r="W129" s="10"/>
      <c r="X129" s="11"/>
      <c r="Y129" s="11"/>
      <c r="Z129" s="11"/>
      <c r="AA129" s="11"/>
      <c r="AB129" s="8" t="s">
        <v>4</v>
      </c>
      <c r="AC129" s="6"/>
      <c r="AD129" s="8"/>
      <c r="AE129" s="10"/>
      <c r="AF129" s="11">
        <f>IF(P129="","",P129-H129-X129)</f>
        <v>6.4583333333333437E-2</v>
      </c>
      <c r="AG129" s="11"/>
      <c r="AH129" s="11"/>
      <c r="AI129" s="11"/>
      <c r="AJ129" s="12" t="s">
        <v>5</v>
      </c>
      <c r="AK129" s="10"/>
      <c r="AL129" s="6"/>
      <c r="AM129" s="55">
        <f>+AM117+1</f>
        <v>43</v>
      </c>
      <c r="AN129" s="2"/>
    </row>
    <row r="130" spans="1:40" x14ac:dyDescent="0.2">
      <c r="A130" s="14"/>
      <c r="B130" s="15" t="s">
        <v>6</v>
      </c>
      <c r="C130" s="16"/>
      <c r="D130" s="16"/>
      <c r="E130" s="16"/>
      <c r="F130" s="16"/>
      <c r="G130" s="16"/>
      <c r="H130" s="16"/>
      <c r="I130" s="17"/>
      <c r="J130" s="18">
        <v>1</v>
      </c>
      <c r="K130" s="18"/>
      <c r="L130" s="18">
        <v>2</v>
      </c>
      <c r="M130" s="18"/>
      <c r="N130" s="18">
        <v>3</v>
      </c>
      <c r="O130" s="18"/>
      <c r="P130" s="18">
        <v>4</v>
      </c>
      <c r="Q130" s="18"/>
      <c r="R130" s="18">
        <v>5</v>
      </c>
      <c r="S130" s="18"/>
      <c r="T130" s="18">
        <v>6</v>
      </c>
      <c r="U130" s="18"/>
      <c r="V130" s="18">
        <v>7</v>
      </c>
      <c r="W130" s="18"/>
      <c r="X130" s="18">
        <v>8</v>
      </c>
      <c r="Y130" s="18"/>
      <c r="Z130" s="18">
        <v>9</v>
      </c>
      <c r="AA130" s="18"/>
      <c r="AB130" s="18">
        <v>10</v>
      </c>
      <c r="AC130" s="18"/>
      <c r="AD130" s="18">
        <v>11</v>
      </c>
      <c r="AE130" s="18"/>
      <c r="AF130" s="18">
        <v>12</v>
      </c>
      <c r="AG130" s="18"/>
      <c r="AH130" s="18">
        <v>13</v>
      </c>
      <c r="AI130" s="18"/>
      <c r="AJ130" s="18">
        <v>14</v>
      </c>
      <c r="AK130" s="18"/>
      <c r="AL130" s="18" t="s">
        <v>7</v>
      </c>
      <c r="AM130" s="18"/>
      <c r="AN130" s="2"/>
    </row>
    <row r="131" spans="1:40" ht="14" x14ac:dyDescent="0.2">
      <c r="A131" s="14"/>
      <c r="B131" s="19" t="s">
        <v>181</v>
      </c>
      <c r="C131" s="20"/>
      <c r="D131" s="20"/>
      <c r="E131" s="20"/>
      <c r="F131" s="20"/>
      <c r="G131" s="20"/>
      <c r="H131" s="21" t="str">
        <f>IF(B131="","",VLOOKUP(B131,[1]資料!$B$2:$C$24,2,0))</f>
        <v>埼玉県</v>
      </c>
      <c r="I131" s="22"/>
      <c r="J131" s="18">
        <v>1</v>
      </c>
      <c r="K131" s="18"/>
      <c r="L131" s="18">
        <v>1</v>
      </c>
      <c r="M131" s="18"/>
      <c r="N131" s="18">
        <v>0</v>
      </c>
      <c r="O131" s="18"/>
      <c r="P131" s="18">
        <v>0</v>
      </c>
      <c r="Q131" s="18"/>
      <c r="R131" s="18">
        <v>0</v>
      </c>
      <c r="S131" s="18"/>
      <c r="T131" s="18">
        <v>1</v>
      </c>
      <c r="U131" s="18"/>
      <c r="V131" s="18">
        <v>0</v>
      </c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26">
        <f>IF(J131="","",SUM(J131:AJ131))</f>
        <v>3</v>
      </c>
      <c r="AM131" s="26" t="str">
        <f>IF(AA131=0,"",IF(Z131=AA131+AE131+#REF!+AG131+AK131,ROUND((AB131/AA131),3),"error"))</f>
        <v/>
      </c>
      <c r="AN131" s="2"/>
    </row>
    <row r="132" spans="1:40" ht="14" x14ac:dyDescent="0.2">
      <c r="A132" s="14"/>
      <c r="B132" s="19" t="s">
        <v>92</v>
      </c>
      <c r="C132" s="20"/>
      <c r="D132" s="20"/>
      <c r="E132" s="20"/>
      <c r="F132" s="20"/>
      <c r="G132" s="20"/>
      <c r="H132" s="21" t="str">
        <f>IF(B132="","",VLOOKUP(B132,[1]資料!$B$2:$C$24,2,0))</f>
        <v>長野県</v>
      </c>
      <c r="I132" s="22"/>
      <c r="J132" s="18">
        <v>0</v>
      </c>
      <c r="K132" s="18"/>
      <c r="L132" s="18">
        <v>0</v>
      </c>
      <c r="M132" s="18"/>
      <c r="N132" s="18">
        <v>0</v>
      </c>
      <c r="O132" s="18"/>
      <c r="P132" s="18">
        <v>1</v>
      </c>
      <c r="Q132" s="18"/>
      <c r="R132" s="18">
        <v>0</v>
      </c>
      <c r="S132" s="18"/>
      <c r="T132" s="18">
        <v>1</v>
      </c>
      <c r="U132" s="18"/>
      <c r="V132" s="18">
        <v>0</v>
      </c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26">
        <f>IF(J132="","",SUM(J132:AJ132))</f>
        <v>2</v>
      </c>
      <c r="AM132" s="26" t="str">
        <f>IF(AA132=0,"",IF(Z132=AA132+AE132+AF132+AG132+AK132,ROUND((AB132/AA132),3),"error"))</f>
        <v/>
      </c>
      <c r="AN132" s="2"/>
    </row>
    <row r="133" spans="1:40" x14ac:dyDescent="0.2">
      <c r="A133" s="27"/>
      <c r="B133" s="28" t="s">
        <v>11</v>
      </c>
      <c r="C133" s="28"/>
      <c r="D133" s="28" t="s">
        <v>45</v>
      </c>
      <c r="E133" s="28"/>
      <c r="F133" s="29" t="s">
        <v>96</v>
      </c>
      <c r="G133" s="29"/>
      <c r="H133" s="29"/>
      <c r="I133" s="29"/>
      <c r="J133" s="28" t="s">
        <v>14</v>
      </c>
      <c r="K133" s="28"/>
      <c r="L133" s="29" t="s">
        <v>94</v>
      </c>
      <c r="M133" s="29"/>
      <c r="N133" s="29"/>
      <c r="O133" s="29"/>
      <c r="P133" s="28" t="s">
        <v>16</v>
      </c>
      <c r="Q133" s="28"/>
      <c r="R133" s="29" t="s">
        <v>80</v>
      </c>
      <c r="S133" s="29"/>
      <c r="T133" s="29"/>
      <c r="U133" s="29"/>
      <c r="V133" s="28" t="s">
        <v>18</v>
      </c>
      <c r="W133" s="28"/>
      <c r="X133" s="29" t="s">
        <v>95</v>
      </c>
      <c r="Y133" s="29"/>
      <c r="Z133" s="29"/>
      <c r="AA133" s="29"/>
      <c r="AB133" s="30" t="s">
        <v>20</v>
      </c>
      <c r="AC133" s="30"/>
      <c r="AD133" s="29" t="s">
        <v>182</v>
      </c>
      <c r="AE133" s="29"/>
      <c r="AF133" s="29"/>
      <c r="AG133" s="29"/>
      <c r="AH133" s="28" t="s">
        <v>22</v>
      </c>
      <c r="AI133" s="28"/>
      <c r="AJ133" s="31" t="s">
        <v>99</v>
      </c>
      <c r="AK133" s="31"/>
      <c r="AL133" s="31"/>
      <c r="AM133" s="31"/>
      <c r="AN133" s="2"/>
    </row>
    <row r="134" spans="1:40" ht="14" x14ac:dyDescent="0.2">
      <c r="A134" s="32"/>
      <c r="B134" s="33" t="s">
        <v>24</v>
      </c>
      <c r="C134" s="33"/>
      <c r="D134" s="33"/>
      <c r="E134" s="34" t="s">
        <v>25</v>
      </c>
      <c r="F134" s="34"/>
      <c r="G134" s="35" t="str">
        <f>IF(+B131="","",B131)</f>
        <v>城西大学</v>
      </c>
      <c r="H134" s="35"/>
      <c r="I134" s="35"/>
      <c r="J134" s="35"/>
      <c r="K134" s="35"/>
      <c r="L134" s="35"/>
      <c r="M134" s="35"/>
      <c r="N134" s="35"/>
      <c r="O134" s="36" t="s">
        <v>55</v>
      </c>
      <c r="P134" s="38" t="s">
        <v>183</v>
      </c>
      <c r="Q134" s="38"/>
      <c r="R134" s="38"/>
      <c r="S134" s="38"/>
      <c r="T134" s="38"/>
      <c r="U134" s="38"/>
      <c r="V134" s="38"/>
      <c r="W134" s="38"/>
      <c r="X134" s="38"/>
      <c r="Y134" s="34" t="s">
        <v>247</v>
      </c>
      <c r="Z134" s="38" t="s">
        <v>184</v>
      </c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4"/>
      <c r="AL134" s="34"/>
      <c r="AM134" s="34"/>
      <c r="AN134" s="2"/>
    </row>
    <row r="135" spans="1:40" ht="14" x14ac:dyDescent="0.2">
      <c r="A135" s="32"/>
      <c r="B135" s="28" t="s">
        <v>24</v>
      </c>
      <c r="C135" s="28"/>
      <c r="D135" s="28"/>
      <c r="E135" s="39" t="s">
        <v>29</v>
      </c>
      <c r="F135" s="39"/>
      <c r="G135" s="35" t="str">
        <f>IF(+B132="","",B132)</f>
        <v>松本大学</v>
      </c>
      <c r="H135" s="35"/>
      <c r="I135" s="35"/>
      <c r="J135" s="35"/>
      <c r="K135" s="35"/>
      <c r="L135" s="35"/>
      <c r="M135" s="35"/>
      <c r="N135" s="35"/>
      <c r="O135" s="36" t="s">
        <v>30</v>
      </c>
      <c r="P135" s="40" t="s">
        <v>185</v>
      </c>
      <c r="Q135" s="40"/>
      <c r="R135" s="40"/>
      <c r="S135" s="40"/>
      <c r="T135" s="40"/>
      <c r="U135" s="40"/>
      <c r="V135" s="40"/>
      <c r="W135" s="40"/>
      <c r="X135" s="38"/>
      <c r="Y135" s="34" t="s">
        <v>247</v>
      </c>
      <c r="Z135" s="38" t="s">
        <v>101</v>
      </c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4"/>
      <c r="AL135" s="34"/>
      <c r="AM135" s="34"/>
      <c r="AN135" s="2"/>
    </row>
    <row r="136" spans="1:40" x14ac:dyDescent="0.2">
      <c r="A136" s="41"/>
      <c r="B136" s="42" t="s">
        <v>33</v>
      </c>
      <c r="C136" s="42"/>
      <c r="D136" s="43" t="s">
        <v>34</v>
      </c>
      <c r="E136" s="44"/>
      <c r="F136" s="45"/>
      <c r="G136" s="46" t="s">
        <v>41</v>
      </c>
      <c r="H136" s="46"/>
      <c r="I136" s="46"/>
      <c r="J136" s="46"/>
      <c r="K136" s="46"/>
      <c r="L136" s="46"/>
      <c r="M136" s="46"/>
      <c r="N136" s="46"/>
      <c r="O136" s="47"/>
      <c r="P136" s="48" t="s">
        <v>36</v>
      </c>
      <c r="Q136" s="49"/>
      <c r="R136" s="45"/>
      <c r="S136" s="46" t="s">
        <v>41</v>
      </c>
      <c r="T136" s="46"/>
      <c r="U136" s="46"/>
      <c r="V136" s="46"/>
      <c r="W136" s="46"/>
      <c r="X136" s="46"/>
      <c r="Y136" s="46"/>
      <c r="Z136" s="46"/>
      <c r="AA136" s="51"/>
      <c r="AB136" s="46" t="s">
        <v>38</v>
      </c>
      <c r="AC136" s="44"/>
      <c r="AD136" s="45"/>
      <c r="AE136" s="46" t="s">
        <v>184</v>
      </c>
      <c r="AF136" s="46"/>
      <c r="AG136" s="46"/>
      <c r="AH136" s="46"/>
      <c r="AI136" s="46"/>
      <c r="AJ136" s="46"/>
      <c r="AK136" s="46"/>
      <c r="AL136" s="46"/>
      <c r="AM136" s="34"/>
      <c r="AN136" s="53"/>
    </row>
    <row r="137" spans="1:40" x14ac:dyDescent="0.2">
      <c r="A137" s="41"/>
      <c r="B137" s="42" t="s">
        <v>40</v>
      </c>
      <c r="C137" s="42"/>
      <c r="D137" s="48" t="s">
        <v>34</v>
      </c>
      <c r="E137" s="49"/>
      <c r="F137" s="45"/>
      <c r="G137" s="46" t="s">
        <v>41</v>
      </c>
      <c r="H137" s="46"/>
      <c r="I137" s="46"/>
      <c r="J137" s="46"/>
      <c r="K137" s="46"/>
      <c r="L137" s="46"/>
      <c r="M137" s="46"/>
      <c r="N137" s="46"/>
      <c r="O137" s="47"/>
      <c r="P137" s="48" t="s">
        <v>36</v>
      </c>
      <c r="Q137" s="49"/>
      <c r="R137" s="45"/>
      <c r="S137" s="46" t="s">
        <v>41</v>
      </c>
      <c r="T137" s="46"/>
      <c r="U137" s="46"/>
      <c r="V137" s="46"/>
      <c r="W137" s="46"/>
      <c r="X137" s="46"/>
      <c r="Y137" s="46"/>
      <c r="Z137" s="46"/>
      <c r="AA137" s="51"/>
      <c r="AB137" s="46" t="s">
        <v>38</v>
      </c>
      <c r="AC137" s="44"/>
      <c r="AD137" s="45"/>
      <c r="AE137" s="46" t="s">
        <v>186</v>
      </c>
      <c r="AF137" s="46"/>
      <c r="AG137" s="46"/>
      <c r="AH137" s="46"/>
      <c r="AI137" s="46"/>
      <c r="AJ137" s="46"/>
      <c r="AK137" s="46"/>
      <c r="AL137" s="46"/>
      <c r="AM137" s="39"/>
      <c r="AN137" s="54"/>
    </row>
    <row r="138" spans="1:4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3"/>
    </row>
    <row r="139" spans="1:40" x14ac:dyDescent="0.2">
      <c r="A139" s="5" t="s">
        <v>134</v>
      </c>
      <c r="B139" s="6"/>
      <c r="C139" s="7"/>
      <c r="D139" s="8" t="s">
        <v>1</v>
      </c>
      <c r="E139" s="6"/>
      <c r="F139" s="8"/>
      <c r="G139" s="8"/>
      <c r="H139" s="9">
        <v>0.5395833333333333</v>
      </c>
      <c r="I139" s="9"/>
      <c r="J139" s="9"/>
      <c r="K139" s="9"/>
      <c r="L139" s="8" t="s">
        <v>2</v>
      </c>
      <c r="M139" s="6"/>
      <c r="N139" s="8"/>
      <c r="O139" s="6"/>
      <c r="P139" s="9">
        <v>0.58888888888888891</v>
      </c>
      <c r="Q139" s="9"/>
      <c r="R139" s="9"/>
      <c r="S139" s="9"/>
      <c r="T139" s="8" t="s">
        <v>3</v>
      </c>
      <c r="U139" s="6"/>
      <c r="V139" s="8"/>
      <c r="W139" s="10"/>
      <c r="X139" s="11"/>
      <c r="Y139" s="11"/>
      <c r="Z139" s="11"/>
      <c r="AA139" s="11"/>
      <c r="AB139" s="8" t="s">
        <v>4</v>
      </c>
      <c r="AC139" s="6"/>
      <c r="AD139" s="8"/>
      <c r="AE139" s="10"/>
      <c r="AF139" s="11">
        <f>IF(P139="","",P139-H139-X139)</f>
        <v>4.9305555555555602E-2</v>
      </c>
      <c r="AG139" s="11"/>
      <c r="AH139" s="11"/>
      <c r="AI139" s="11"/>
      <c r="AJ139" s="12" t="s">
        <v>5</v>
      </c>
      <c r="AK139" s="10"/>
      <c r="AL139" s="6"/>
      <c r="AM139" s="55">
        <f>+AM129+1</f>
        <v>44</v>
      </c>
      <c r="AN139" s="3"/>
    </row>
    <row r="140" spans="1:40" x14ac:dyDescent="0.2">
      <c r="A140" s="2"/>
      <c r="B140" s="15" t="s">
        <v>6</v>
      </c>
      <c r="C140" s="16"/>
      <c r="D140" s="16"/>
      <c r="E140" s="16"/>
      <c r="F140" s="16"/>
      <c r="G140" s="16"/>
      <c r="H140" s="16"/>
      <c r="I140" s="17"/>
      <c r="J140" s="18">
        <v>1</v>
      </c>
      <c r="K140" s="18"/>
      <c r="L140" s="18">
        <v>2</v>
      </c>
      <c r="M140" s="18"/>
      <c r="N140" s="18">
        <v>3</v>
      </c>
      <c r="O140" s="18"/>
      <c r="P140" s="18">
        <v>4</v>
      </c>
      <c r="Q140" s="18"/>
      <c r="R140" s="18">
        <v>5</v>
      </c>
      <c r="S140" s="18"/>
      <c r="T140" s="18">
        <v>6</v>
      </c>
      <c r="U140" s="18"/>
      <c r="V140" s="18">
        <v>7</v>
      </c>
      <c r="W140" s="18"/>
      <c r="X140" s="18">
        <v>8</v>
      </c>
      <c r="Y140" s="18"/>
      <c r="Z140" s="18">
        <v>9</v>
      </c>
      <c r="AA140" s="18"/>
      <c r="AB140" s="18">
        <v>10</v>
      </c>
      <c r="AC140" s="18"/>
      <c r="AD140" s="18">
        <v>11</v>
      </c>
      <c r="AE140" s="18"/>
      <c r="AF140" s="18">
        <v>12</v>
      </c>
      <c r="AG140" s="18"/>
      <c r="AH140" s="18">
        <v>13</v>
      </c>
      <c r="AI140" s="18"/>
      <c r="AJ140" s="18">
        <v>14</v>
      </c>
      <c r="AK140" s="18"/>
      <c r="AL140" s="18" t="s">
        <v>7</v>
      </c>
      <c r="AM140" s="18"/>
      <c r="AN140" s="3"/>
    </row>
    <row r="141" spans="1:40" ht="14" x14ac:dyDescent="0.2">
      <c r="A141" s="14"/>
      <c r="B141" s="19" t="s">
        <v>187</v>
      </c>
      <c r="C141" s="20"/>
      <c r="D141" s="20"/>
      <c r="E141" s="20"/>
      <c r="F141" s="20"/>
      <c r="G141" s="20"/>
      <c r="H141" s="21" t="str">
        <f>IF(B141="","",VLOOKUP(B141,[1]資料!$B$2:$C$24,2,0))</f>
        <v>東京都</v>
      </c>
      <c r="I141" s="22"/>
      <c r="J141" s="18">
        <v>0</v>
      </c>
      <c r="K141" s="18"/>
      <c r="L141" s="18">
        <v>0</v>
      </c>
      <c r="M141" s="18"/>
      <c r="N141" s="18">
        <v>0</v>
      </c>
      <c r="O141" s="18"/>
      <c r="P141" s="18">
        <v>1</v>
      </c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23" t="s">
        <v>9</v>
      </c>
      <c r="AG141" s="24"/>
      <c r="AH141" s="24"/>
      <c r="AI141" s="24"/>
      <c r="AJ141" s="24"/>
      <c r="AK141" s="25"/>
      <c r="AL141" s="26">
        <f>IF(J141="","",SUM(J141:AJ141))</f>
        <v>1</v>
      </c>
      <c r="AM141" s="26" t="str">
        <f>IF(AA141=0,"",IF(Z141=AA141+AE141+AF141+AG141+AK141,ROUND((AB141/AA141),3),"error"))</f>
        <v/>
      </c>
      <c r="AN141" s="2"/>
    </row>
    <row r="142" spans="1:40" ht="14" x14ac:dyDescent="0.2">
      <c r="A142" s="14"/>
      <c r="B142" s="19" t="s">
        <v>108</v>
      </c>
      <c r="C142" s="20"/>
      <c r="D142" s="20"/>
      <c r="E142" s="20"/>
      <c r="F142" s="20"/>
      <c r="G142" s="20"/>
      <c r="H142" s="21" t="str">
        <f>IF(B142="","",VLOOKUP(B142,[1]資料!$B$2:$C$24,2,0))</f>
        <v>埼玉県</v>
      </c>
      <c r="I142" s="22"/>
      <c r="J142" s="18">
        <v>4</v>
      </c>
      <c r="K142" s="18"/>
      <c r="L142" s="18">
        <v>5</v>
      </c>
      <c r="M142" s="18"/>
      <c r="N142" s="18">
        <v>1</v>
      </c>
      <c r="O142" s="18"/>
      <c r="P142" s="18">
        <v>1</v>
      </c>
      <c r="Q142" s="18"/>
      <c r="R142" s="18"/>
      <c r="S142" s="18"/>
      <c r="T142" s="18"/>
      <c r="U142" s="18"/>
      <c r="V142" s="18"/>
      <c r="W142" s="18"/>
      <c r="X142" s="69"/>
      <c r="Y142" s="69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26">
        <f>IF(J142="","",SUM(J142:AJ142))</f>
        <v>11</v>
      </c>
      <c r="AM142" s="26" t="str">
        <f>IF(AA142=0,"",IF(Z142=AA142+AE142+AF142+AG142+AK142,ROUND((AB142/AA142),3),"error"))</f>
        <v/>
      </c>
      <c r="AN142" s="2"/>
    </row>
    <row r="143" spans="1:40" x14ac:dyDescent="0.2">
      <c r="A143" s="27"/>
      <c r="B143" s="28" t="s">
        <v>11</v>
      </c>
      <c r="C143" s="28"/>
      <c r="D143" s="28" t="s">
        <v>45</v>
      </c>
      <c r="E143" s="28"/>
      <c r="F143" s="29" t="s">
        <v>112</v>
      </c>
      <c r="G143" s="29"/>
      <c r="H143" s="29"/>
      <c r="I143" s="29"/>
      <c r="J143" s="28" t="s">
        <v>14</v>
      </c>
      <c r="K143" s="28"/>
      <c r="L143" s="29" t="s">
        <v>111</v>
      </c>
      <c r="M143" s="29"/>
      <c r="N143" s="29"/>
      <c r="O143" s="29"/>
      <c r="P143" s="28" t="s">
        <v>16</v>
      </c>
      <c r="Q143" s="28"/>
      <c r="R143" s="29" t="s">
        <v>188</v>
      </c>
      <c r="S143" s="29"/>
      <c r="T143" s="29"/>
      <c r="U143" s="29"/>
      <c r="V143" s="28" t="s">
        <v>18</v>
      </c>
      <c r="W143" s="28"/>
      <c r="X143" s="31" t="s">
        <v>109</v>
      </c>
      <c r="Y143" s="31"/>
      <c r="Z143" s="31"/>
      <c r="AA143" s="31"/>
      <c r="AB143" s="30" t="s">
        <v>20</v>
      </c>
      <c r="AC143" s="30"/>
      <c r="AD143" s="31" t="s">
        <v>189</v>
      </c>
      <c r="AE143" s="31"/>
      <c r="AF143" s="31"/>
      <c r="AG143" s="31"/>
      <c r="AH143" s="28" t="s">
        <v>22</v>
      </c>
      <c r="AI143" s="28"/>
      <c r="AJ143" s="31" t="s">
        <v>114</v>
      </c>
      <c r="AK143" s="31"/>
      <c r="AL143" s="31"/>
      <c r="AM143" s="31"/>
      <c r="AN143" s="2"/>
    </row>
    <row r="144" spans="1:40" x14ac:dyDescent="0.2">
      <c r="A144" s="14"/>
      <c r="B144" s="33" t="s">
        <v>24</v>
      </c>
      <c r="C144" s="33"/>
      <c r="D144" s="33"/>
      <c r="E144" s="34" t="s">
        <v>25</v>
      </c>
      <c r="F144" s="34"/>
      <c r="G144" s="35" t="str">
        <f>IF(+B141="","",B141)</f>
        <v>中央大学</v>
      </c>
      <c r="H144" s="35"/>
      <c r="I144" s="35"/>
      <c r="J144" s="35"/>
      <c r="K144" s="35"/>
      <c r="L144" s="35"/>
      <c r="M144" s="35"/>
      <c r="N144" s="35"/>
      <c r="O144" s="38" t="s">
        <v>30</v>
      </c>
      <c r="P144" s="38" t="s">
        <v>190</v>
      </c>
      <c r="Q144" s="38"/>
      <c r="R144" s="38"/>
      <c r="S144" s="38"/>
      <c r="T144" s="38"/>
      <c r="U144" s="38"/>
      <c r="V144" s="38"/>
      <c r="W144" s="38"/>
      <c r="X144" s="38"/>
      <c r="Y144" s="34" t="s">
        <v>247</v>
      </c>
      <c r="Z144" s="38" t="s">
        <v>191</v>
      </c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2"/>
      <c r="AL144" s="2"/>
      <c r="AM144" s="2"/>
      <c r="AN144" s="3"/>
    </row>
    <row r="145" spans="1:40" x14ac:dyDescent="0.2">
      <c r="A145" s="27"/>
      <c r="B145" s="28" t="s">
        <v>24</v>
      </c>
      <c r="C145" s="28"/>
      <c r="D145" s="28"/>
      <c r="E145" s="39" t="s">
        <v>29</v>
      </c>
      <c r="F145" s="34"/>
      <c r="G145" s="35" t="str">
        <f>IF(+B142="","",B142)</f>
        <v>東京国際大学</v>
      </c>
      <c r="H145" s="35"/>
      <c r="I145" s="35"/>
      <c r="J145" s="35"/>
      <c r="K145" s="35"/>
      <c r="L145" s="35"/>
      <c r="M145" s="35"/>
      <c r="N145" s="35"/>
      <c r="O145" s="38"/>
      <c r="P145" s="38" t="s">
        <v>192</v>
      </c>
      <c r="Q145" s="38"/>
      <c r="R145" s="38"/>
      <c r="S145" s="38"/>
      <c r="T145" s="38"/>
      <c r="U145" s="38"/>
      <c r="V145" s="38"/>
      <c r="W145" s="38"/>
      <c r="X145" s="38"/>
      <c r="Y145" s="34" t="s">
        <v>247</v>
      </c>
      <c r="Z145" s="38" t="s">
        <v>193</v>
      </c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2"/>
      <c r="AL145" s="2"/>
      <c r="AM145" s="2"/>
      <c r="AN145" s="2"/>
    </row>
    <row r="146" spans="1:40" x14ac:dyDescent="0.2">
      <c r="A146" s="59"/>
      <c r="B146" s="60" t="s">
        <v>33</v>
      </c>
      <c r="C146" s="60"/>
      <c r="D146" s="61" t="s">
        <v>34</v>
      </c>
      <c r="E146" s="62"/>
      <c r="F146" s="45"/>
      <c r="G146" s="46" t="s">
        <v>41</v>
      </c>
      <c r="H146" s="46"/>
      <c r="I146" s="46"/>
      <c r="J146" s="46"/>
      <c r="K146" s="46"/>
      <c r="L146" s="46"/>
      <c r="M146" s="46"/>
      <c r="N146" s="46"/>
      <c r="O146" s="63"/>
      <c r="P146" s="67" t="s">
        <v>36</v>
      </c>
      <c r="Q146" s="64"/>
      <c r="R146" s="45"/>
      <c r="S146" s="46" t="s">
        <v>191</v>
      </c>
      <c r="T146" s="46"/>
      <c r="U146" s="46"/>
      <c r="V146" s="46"/>
      <c r="W146" s="46"/>
      <c r="X146" s="46"/>
      <c r="Y146" s="46"/>
      <c r="Z146" s="46"/>
      <c r="AA146" s="65"/>
      <c r="AB146" s="66" t="s">
        <v>38</v>
      </c>
      <c r="AC146" s="62"/>
      <c r="AD146" s="45"/>
      <c r="AE146" s="46" t="s">
        <v>41</v>
      </c>
      <c r="AF146" s="46"/>
      <c r="AG146" s="46"/>
      <c r="AH146" s="46"/>
      <c r="AI146" s="46"/>
      <c r="AJ146" s="46"/>
      <c r="AK146" s="46"/>
      <c r="AL146" s="46"/>
      <c r="AM146" s="34"/>
      <c r="AN146" s="53"/>
    </row>
    <row r="147" spans="1:40" x14ac:dyDescent="0.2">
      <c r="A147" s="59"/>
      <c r="B147" s="60" t="s">
        <v>40</v>
      </c>
      <c r="C147" s="60"/>
      <c r="D147" s="67" t="s">
        <v>34</v>
      </c>
      <c r="E147" s="64"/>
      <c r="F147" s="45"/>
      <c r="G147" s="46" t="s">
        <v>41</v>
      </c>
      <c r="H147" s="46"/>
      <c r="I147" s="46"/>
      <c r="J147" s="46"/>
      <c r="K147" s="46"/>
      <c r="L147" s="46"/>
      <c r="M147" s="46"/>
      <c r="N147" s="46"/>
      <c r="O147" s="63"/>
      <c r="P147" s="67" t="s">
        <v>36</v>
      </c>
      <c r="Q147" s="64"/>
      <c r="R147" s="45"/>
      <c r="S147" s="46" t="s">
        <v>194</v>
      </c>
      <c r="T147" s="46"/>
      <c r="U147" s="46"/>
      <c r="V147" s="46"/>
      <c r="W147" s="46"/>
      <c r="X147" s="46"/>
      <c r="Y147" s="46"/>
      <c r="Z147" s="46"/>
      <c r="AA147" s="65"/>
      <c r="AB147" s="66" t="s">
        <v>38</v>
      </c>
      <c r="AC147" s="62"/>
      <c r="AD147" s="45"/>
      <c r="AE147" s="75" t="s">
        <v>195</v>
      </c>
      <c r="AF147" s="75"/>
      <c r="AG147" s="75"/>
      <c r="AH147" s="75"/>
      <c r="AI147" s="75"/>
      <c r="AJ147" s="75"/>
      <c r="AK147" s="75"/>
      <c r="AL147" s="75"/>
      <c r="AM147" s="39"/>
      <c r="AN147" s="54"/>
    </row>
    <row r="148" spans="1:40" ht="14" x14ac:dyDescent="0.2">
      <c r="A148" s="2"/>
      <c r="B148" s="2"/>
      <c r="C148" s="2"/>
      <c r="D148" s="2"/>
      <c r="E148" s="2"/>
      <c r="F148" s="2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3"/>
      <c r="AN148" s="2"/>
    </row>
    <row r="149" spans="1:40" x14ac:dyDescent="0.2">
      <c r="A149" s="5" t="s">
        <v>134</v>
      </c>
      <c r="B149" s="6"/>
      <c r="C149" s="7"/>
      <c r="D149" s="8" t="s">
        <v>1</v>
      </c>
      <c r="E149" s="6"/>
      <c r="F149" s="8"/>
      <c r="G149" s="8"/>
      <c r="H149" s="9">
        <v>0.61111111111111105</v>
      </c>
      <c r="I149" s="9"/>
      <c r="J149" s="9"/>
      <c r="K149" s="9"/>
      <c r="L149" s="8" t="s">
        <v>2</v>
      </c>
      <c r="M149" s="6"/>
      <c r="N149" s="8"/>
      <c r="O149" s="6"/>
      <c r="P149" s="9">
        <v>0.67569444444444438</v>
      </c>
      <c r="Q149" s="9"/>
      <c r="R149" s="9"/>
      <c r="S149" s="9"/>
      <c r="T149" s="8" t="s">
        <v>3</v>
      </c>
      <c r="U149" s="6"/>
      <c r="V149" s="8"/>
      <c r="W149" s="10"/>
      <c r="X149" s="11"/>
      <c r="Y149" s="11"/>
      <c r="Z149" s="11"/>
      <c r="AA149" s="11"/>
      <c r="AB149" s="8" t="s">
        <v>4</v>
      </c>
      <c r="AC149" s="6"/>
      <c r="AD149" s="8"/>
      <c r="AE149" s="10"/>
      <c r="AF149" s="11">
        <f>IF(P149="","",P149-H149-X149)</f>
        <v>6.4583333333333326E-2</v>
      </c>
      <c r="AG149" s="11"/>
      <c r="AH149" s="11"/>
      <c r="AI149" s="11"/>
      <c r="AJ149" s="12" t="s">
        <v>5</v>
      </c>
      <c r="AK149" s="10"/>
      <c r="AL149" s="6"/>
      <c r="AM149" s="55">
        <f>+AM139+1</f>
        <v>45</v>
      </c>
      <c r="AN149" s="2"/>
    </row>
    <row r="150" spans="1:40" x14ac:dyDescent="0.2">
      <c r="A150" s="14"/>
      <c r="B150" s="15" t="s">
        <v>6</v>
      </c>
      <c r="C150" s="16"/>
      <c r="D150" s="16"/>
      <c r="E150" s="16"/>
      <c r="F150" s="16"/>
      <c r="G150" s="16"/>
      <c r="H150" s="16"/>
      <c r="I150" s="17"/>
      <c r="J150" s="18">
        <v>1</v>
      </c>
      <c r="K150" s="18"/>
      <c r="L150" s="18">
        <v>2</v>
      </c>
      <c r="M150" s="18"/>
      <c r="N150" s="18">
        <v>3</v>
      </c>
      <c r="O150" s="18"/>
      <c r="P150" s="18">
        <v>4</v>
      </c>
      <c r="Q150" s="18"/>
      <c r="R150" s="18">
        <v>5</v>
      </c>
      <c r="S150" s="18"/>
      <c r="T150" s="18">
        <v>6</v>
      </c>
      <c r="U150" s="18"/>
      <c r="V150" s="18">
        <v>7</v>
      </c>
      <c r="W150" s="18"/>
      <c r="X150" s="18">
        <v>8</v>
      </c>
      <c r="Y150" s="18"/>
      <c r="Z150" s="18">
        <v>9</v>
      </c>
      <c r="AA150" s="18"/>
      <c r="AB150" s="18">
        <v>10</v>
      </c>
      <c r="AC150" s="18"/>
      <c r="AD150" s="18">
        <v>11</v>
      </c>
      <c r="AE150" s="18"/>
      <c r="AF150" s="18">
        <v>12</v>
      </c>
      <c r="AG150" s="18"/>
      <c r="AH150" s="18">
        <v>13</v>
      </c>
      <c r="AI150" s="18"/>
      <c r="AJ150" s="18">
        <v>14</v>
      </c>
      <c r="AK150" s="18"/>
      <c r="AL150" s="18" t="s">
        <v>7</v>
      </c>
      <c r="AM150" s="18"/>
      <c r="AN150" s="2"/>
    </row>
    <row r="151" spans="1:40" ht="14" x14ac:dyDescent="0.2">
      <c r="A151" s="14"/>
      <c r="B151" s="19" t="s">
        <v>122</v>
      </c>
      <c r="C151" s="20"/>
      <c r="D151" s="20"/>
      <c r="E151" s="20"/>
      <c r="F151" s="20"/>
      <c r="G151" s="20"/>
      <c r="H151" s="21" t="str">
        <f>IF(B151="","",VLOOKUP(B151,[1]資料!$B$2:$C$24,2,0))</f>
        <v>宮城県</v>
      </c>
      <c r="I151" s="22"/>
      <c r="J151" s="18">
        <v>1</v>
      </c>
      <c r="K151" s="18"/>
      <c r="L151" s="18">
        <v>0</v>
      </c>
      <c r="M151" s="18"/>
      <c r="N151" s="18">
        <v>0</v>
      </c>
      <c r="O151" s="18"/>
      <c r="P151" s="18">
        <v>0</v>
      </c>
      <c r="Q151" s="18"/>
      <c r="R151" s="18">
        <v>0</v>
      </c>
      <c r="S151" s="18"/>
      <c r="T151" s="18">
        <v>0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23" t="s">
        <v>63</v>
      </c>
      <c r="AG151" s="24"/>
      <c r="AH151" s="24"/>
      <c r="AI151" s="24"/>
      <c r="AJ151" s="24"/>
      <c r="AK151" s="25"/>
      <c r="AL151" s="26">
        <f>IF(J151="","",SUM(J151:AJ151))</f>
        <v>1</v>
      </c>
      <c r="AM151" s="26" t="str">
        <f>IF(AA151=0,"",IF(Z151=AA151+AE151+AF151+AG151+AK151,ROUND((AB151/AA151),3),"error"))</f>
        <v/>
      </c>
      <c r="AN151" s="2"/>
    </row>
    <row r="152" spans="1:40" ht="14" x14ac:dyDescent="0.2">
      <c r="A152" s="14"/>
      <c r="B152" s="19" t="s">
        <v>196</v>
      </c>
      <c r="C152" s="20"/>
      <c r="D152" s="20"/>
      <c r="E152" s="20"/>
      <c r="F152" s="20"/>
      <c r="G152" s="20"/>
      <c r="H152" s="21" t="str">
        <f>IF(B152="","",VLOOKUP(B152,[1]資料!$B$2:$C$24,2,0))</f>
        <v>東京都</v>
      </c>
      <c r="I152" s="22"/>
      <c r="J152" s="18">
        <v>4</v>
      </c>
      <c r="K152" s="18"/>
      <c r="L152" s="18">
        <v>1</v>
      </c>
      <c r="M152" s="18"/>
      <c r="N152" s="18">
        <v>0</v>
      </c>
      <c r="O152" s="18"/>
      <c r="P152" s="18">
        <v>4</v>
      </c>
      <c r="Q152" s="18"/>
      <c r="R152" s="18" t="s">
        <v>44</v>
      </c>
      <c r="S152" s="18"/>
      <c r="T152" s="69">
        <v>0</v>
      </c>
      <c r="U152" s="69"/>
      <c r="V152" s="18"/>
      <c r="W152" s="18"/>
      <c r="X152" s="69"/>
      <c r="Y152" s="69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26">
        <f>IF(J152="","",SUM(J152:AJ152))</f>
        <v>9</v>
      </c>
      <c r="AM152" s="26" t="str">
        <f>IF(AA152=0,"",IF(Z152=AA152+AE152+AF152+AG152+AK152,ROUND((AB152/AA152),3),"error"))</f>
        <v/>
      </c>
      <c r="AN152" s="2"/>
    </row>
    <row r="153" spans="1:40" x14ac:dyDescent="0.2">
      <c r="A153" s="27"/>
      <c r="B153" s="28" t="s">
        <v>11</v>
      </c>
      <c r="C153" s="28"/>
      <c r="D153" s="28" t="s">
        <v>45</v>
      </c>
      <c r="E153" s="28"/>
      <c r="F153" s="29" t="s">
        <v>110</v>
      </c>
      <c r="G153" s="29"/>
      <c r="H153" s="29"/>
      <c r="I153" s="29"/>
      <c r="J153" s="28" t="s">
        <v>14</v>
      </c>
      <c r="K153" s="28"/>
      <c r="L153" s="29" t="s">
        <v>123</v>
      </c>
      <c r="M153" s="29"/>
      <c r="N153" s="29"/>
      <c r="O153" s="29"/>
      <c r="P153" s="28" t="s">
        <v>16</v>
      </c>
      <c r="Q153" s="28"/>
      <c r="R153" s="29" t="s">
        <v>125</v>
      </c>
      <c r="S153" s="29"/>
      <c r="T153" s="29"/>
      <c r="U153" s="29"/>
      <c r="V153" s="28" t="s">
        <v>18</v>
      </c>
      <c r="W153" s="28"/>
      <c r="X153" s="29" t="s">
        <v>124</v>
      </c>
      <c r="Y153" s="29"/>
      <c r="Z153" s="29"/>
      <c r="AA153" s="29"/>
      <c r="AB153" s="30" t="s">
        <v>20</v>
      </c>
      <c r="AC153" s="30"/>
      <c r="AD153" s="29" t="s">
        <v>197</v>
      </c>
      <c r="AE153" s="29"/>
      <c r="AF153" s="29"/>
      <c r="AG153" s="29"/>
      <c r="AH153" s="28" t="s">
        <v>22</v>
      </c>
      <c r="AI153" s="28"/>
      <c r="AJ153" s="31" t="s">
        <v>198</v>
      </c>
      <c r="AK153" s="31"/>
      <c r="AL153" s="31"/>
      <c r="AM153" s="31"/>
      <c r="AN153" s="2"/>
    </row>
    <row r="154" spans="1:40" ht="14" x14ac:dyDescent="0.2">
      <c r="A154" s="32"/>
      <c r="B154" s="33" t="s">
        <v>24</v>
      </c>
      <c r="C154" s="33"/>
      <c r="D154" s="33"/>
      <c r="E154" s="34" t="s">
        <v>25</v>
      </c>
      <c r="F154" s="34"/>
      <c r="G154" s="35" t="str">
        <f>IF(+B151="","",B151)</f>
        <v>東北福祉大学</v>
      </c>
      <c r="H154" s="35"/>
      <c r="I154" s="35"/>
      <c r="J154" s="35"/>
      <c r="K154" s="35"/>
      <c r="L154" s="35"/>
      <c r="M154" s="35"/>
      <c r="N154" s="35"/>
      <c r="O154" s="38" t="s">
        <v>30</v>
      </c>
      <c r="P154" s="76" t="s">
        <v>199</v>
      </c>
      <c r="Q154" s="76"/>
      <c r="R154" s="76"/>
      <c r="S154" s="76"/>
      <c r="T154" s="76"/>
      <c r="U154" s="76"/>
      <c r="V154" s="76"/>
      <c r="W154" s="76"/>
      <c r="X154" s="76"/>
      <c r="Y154" s="34" t="s">
        <v>247</v>
      </c>
      <c r="Z154" s="38" t="s">
        <v>130</v>
      </c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4"/>
      <c r="AL154" s="34"/>
      <c r="AM154" s="34"/>
      <c r="AN154" s="2"/>
    </row>
    <row r="155" spans="1:40" ht="14" x14ac:dyDescent="0.2">
      <c r="A155" s="32"/>
      <c r="B155" s="28" t="s">
        <v>24</v>
      </c>
      <c r="C155" s="28"/>
      <c r="D155" s="28"/>
      <c r="E155" s="39" t="s">
        <v>29</v>
      </c>
      <c r="F155" s="34"/>
      <c r="G155" s="35" t="str">
        <f>IF(+B152="","",B152)</f>
        <v>東京富士大学</v>
      </c>
      <c r="H155" s="35"/>
      <c r="I155" s="35"/>
      <c r="J155" s="35"/>
      <c r="K155" s="35"/>
      <c r="L155" s="35"/>
      <c r="M155" s="35"/>
      <c r="N155" s="35"/>
      <c r="O155" s="38"/>
      <c r="P155" s="38" t="s">
        <v>200</v>
      </c>
      <c r="Q155" s="38"/>
      <c r="R155" s="38"/>
      <c r="S155" s="38"/>
      <c r="T155" s="38"/>
      <c r="U155" s="38"/>
      <c r="V155" s="38"/>
      <c r="W155" s="38"/>
      <c r="X155" s="38"/>
      <c r="Y155" s="34" t="s">
        <v>247</v>
      </c>
      <c r="Z155" s="38" t="s">
        <v>201</v>
      </c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4"/>
      <c r="AL155" s="34"/>
      <c r="AM155" s="34"/>
      <c r="AN155" s="2"/>
    </row>
    <row r="156" spans="1:40" x14ac:dyDescent="0.2">
      <c r="A156" s="59"/>
      <c r="B156" s="60" t="s">
        <v>33</v>
      </c>
      <c r="C156" s="60"/>
      <c r="D156" s="61" t="s">
        <v>34</v>
      </c>
      <c r="E156" s="62"/>
      <c r="F156" s="45"/>
      <c r="G156" s="46" t="s">
        <v>41</v>
      </c>
      <c r="H156" s="46"/>
      <c r="I156" s="46"/>
      <c r="J156" s="46"/>
      <c r="K156" s="46"/>
      <c r="L156" s="46"/>
      <c r="M156" s="46"/>
      <c r="N156" s="46"/>
      <c r="O156" s="63"/>
      <c r="P156" s="67" t="s">
        <v>36</v>
      </c>
      <c r="Q156" s="64"/>
      <c r="R156" s="45"/>
      <c r="S156" s="46" t="s">
        <v>41</v>
      </c>
      <c r="T156" s="46"/>
      <c r="U156" s="46"/>
      <c r="V156" s="46"/>
      <c r="W156" s="46"/>
      <c r="X156" s="46"/>
      <c r="Y156" s="46"/>
      <c r="Z156" s="65"/>
      <c r="AA156" s="66" t="s">
        <v>38</v>
      </c>
      <c r="AB156" s="62"/>
      <c r="AC156" s="45"/>
      <c r="AD156" s="77" t="s">
        <v>202</v>
      </c>
      <c r="AE156" s="77"/>
      <c r="AF156" s="77"/>
      <c r="AG156" s="77"/>
      <c r="AH156" s="77"/>
      <c r="AI156" s="77"/>
      <c r="AJ156" s="77"/>
      <c r="AK156" s="77"/>
      <c r="AL156" s="77"/>
      <c r="AM156" s="34"/>
      <c r="AN156" s="53"/>
    </row>
    <row r="157" spans="1:40" x14ac:dyDescent="0.2">
      <c r="A157" s="59"/>
      <c r="B157" s="60" t="s">
        <v>40</v>
      </c>
      <c r="C157" s="60"/>
      <c r="D157" s="67" t="s">
        <v>34</v>
      </c>
      <c r="E157" s="64"/>
      <c r="F157" s="45"/>
      <c r="G157" s="46" t="s">
        <v>249</v>
      </c>
      <c r="H157" s="46"/>
      <c r="I157" s="46"/>
      <c r="J157" s="46"/>
      <c r="K157" s="46"/>
      <c r="L157" s="46"/>
      <c r="M157" s="46"/>
      <c r="N157" s="46"/>
      <c r="O157" s="63"/>
      <c r="P157" s="67" t="s">
        <v>36</v>
      </c>
      <c r="Q157" s="64"/>
      <c r="R157" s="45"/>
      <c r="S157" s="46" t="s">
        <v>203</v>
      </c>
      <c r="T157" s="46"/>
      <c r="U157" s="46"/>
      <c r="V157" s="46"/>
      <c r="W157" s="46"/>
      <c r="X157" s="46"/>
      <c r="Y157" s="46"/>
      <c r="Z157" s="65"/>
      <c r="AA157" s="66" t="s">
        <v>38</v>
      </c>
      <c r="AB157" s="62"/>
      <c r="AC157" s="45"/>
      <c r="AD157" s="46" t="s">
        <v>201</v>
      </c>
      <c r="AE157" s="46"/>
      <c r="AF157" s="46"/>
      <c r="AG157" s="46"/>
      <c r="AH157" s="46"/>
      <c r="AI157" s="46"/>
      <c r="AJ157" s="46"/>
      <c r="AK157" s="46"/>
      <c r="AL157" s="39"/>
      <c r="AM157" s="54"/>
      <c r="AN157" s="2"/>
    </row>
    <row r="158" spans="1:40" ht="14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3"/>
      <c r="AM158" s="4"/>
      <c r="AN158" s="2"/>
    </row>
    <row r="159" spans="1:40" x14ac:dyDescent="0.2">
      <c r="A159" s="5" t="s">
        <v>204</v>
      </c>
      <c r="B159" s="6"/>
      <c r="C159" s="7"/>
      <c r="D159" s="8" t="s">
        <v>1</v>
      </c>
      <c r="E159" s="6"/>
      <c r="F159" s="8"/>
      <c r="G159" s="8"/>
      <c r="H159" s="9">
        <v>0.37152777777777773</v>
      </c>
      <c r="I159" s="9"/>
      <c r="J159" s="9"/>
      <c r="K159" s="9"/>
      <c r="L159" s="8" t="s">
        <v>2</v>
      </c>
      <c r="M159" s="6"/>
      <c r="N159" s="8"/>
      <c r="O159" s="6"/>
      <c r="P159" s="9">
        <v>0.46597222222222223</v>
      </c>
      <c r="Q159" s="9"/>
      <c r="R159" s="9"/>
      <c r="S159" s="9"/>
      <c r="T159" s="8" t="s">
        <v>3</v>
      </c>
      <c r="U159" s="6"/>
      <c r="V159" s="8"/>
      <c r="W159" s="10"/>
      <c r="X159" s="11"/>
      <c r="Y159" s="11"/>
      <c r="Z159" s="11"/>
      <c r="AA159" s="11"/>
      <c r="AB159" s="8" t="s">
        <v>4</v>
      </c>
      <c r="AC159" s="6"/>
      <c r="AD159" s="8"/>
      <c r="AE159" s="10"/>
      <c r="AF159" s="11">
        <f>IF(P159="","",P159-H159-X159)</f>
        <v>9.4444444444444497E-2</v>
      </c>
      <c r="AG159" s="11"/>
      <c r="AH159" s="11"/>
      <c r="AI159" s="11"/>
      <c r="AJ159" s="12" t="s">
        <v>5</v>
      </c>
      <c r="AK159" s="10"/>
      <c r="AL159" s="6"/>
      <c r="AM159" s="55">
        <f>+AM149+1</f>
        <v>46</v>
      </c>
      <c r="AN159" s="2"/>
    </row>
    <row r="160" spans="1:40" x14ac:dyDescent="0.2">
      <c r="A160" s="14"/>
      <c r="B160" s="15" t="s">
        <v>6</v>
      </c>
      <c r="C160" s="16"/>
      <c r="D160" s="16"/>
      <c r="E160" s="16"/>
      <c r="F160" s="16"/>
      <c r="G160" s="16"/>
      <c r="H160" s="16"/>
      <c r="I160" s="17"/>
      <c r="J160" s="18">
        <v>1</v>
      </c>
      <c r="K160" s="18"/>
      <c r="L160" s="18">
        <v>2</v>
      </c>
      <c r="M160" s="18"/>
      <c r="N160" s="18">
        <v>3</v>
      </c>
      <c r="O160" s="18"/>
      <c r="P160" s="18">
        <v>4</v>
      </c>
      <c r="Q160" s="18"/>
      <c r="R160" s="18">
        <v>5</v>
      </c>
      <c r="S160" s="18"/>
      <c r="T160" s="18">
        <v>6</v>
      </c>
      <c r="U160" s="18"/>
      <c r="V160" s="18">
        <v>7</v>
      </c>
      <c r="W160" s="18"/>
      <c r="X160" s="18">
        <v>8</v>
      </c>
      <c r="Y160" s="18"/>
      <c r="Z160" s="18">
        <v>9</v>
      </c>
      <c r="AA160" s="18"/>
      <c r="AB160" s="18">
        <v>10</v>
      </c>
      <c r="AC160" s="18"/>
      <c r="AD160" s="18">
        <v>11</v>
      </c>
      <c r="AE160" s="18"/>
      <c r="AF160" s="18">
        <v>12</v>
      </c>
      <c r="AG160" s="18"/>
      <c r="AH160" s="18">
        <v>13</v>
      </c>
      <c r="AI160" s="18"/>
      <c r="AJ160" s="18">
        <v>14</v>
      </c>
      <c r="AK160" s="18"/>
      <c r="AL160" s="18" t="s">
        <v>7</v>
      </c>
      <c r="AM160" s="18"/>
      <c r="AN160" s="2"/>
    </row>
    <row r="161" spans="1:40" ht="14" x14ac:dyDescent="0.2">
      <c r="A161" s="14"/>
      <c r="B161" s="19" t="s">
        <v>205</v>
      </c>
      <c r="C161" s="20"/>
      <c r="D161" s="20"/>
      <c r="E161" s="20"/>
      <c r="F161" s="20"/>
      <c r="G161" s="20"/>
      <c r="H161" s="21" t="str">
        <f>IF(B161="","",VLOOKUP(B161,[1]資料!$B$2:$C$24,2,0))</f>
        <v>東京都</v>
      </c>
      <c r="I161" s="22"/>
      <c r="J161" s="18">
        <v>2</v>
      </c>
      <c r="K161" s="18"/>
      <c r="L161" s="18">
        <v>0</v>
      </c>
      <c r="M161" s="18"/>
      <c r="N161" s="18">
        <v>0</v>
      </c>
      <c r="O161" s="18"/>
      <c r="P161" s="18">
        <v>0</v>
      </c>
      <c r="Q161" s="18"/>
      <c r="R161" s="18">
        <v>0</v>
      </c>
      <c r="S161" s="18"/>
      <c r="T161" s="18">
        <v>2</v>
      </c>
      <c r="U161" s="18"/>
      <c r="V161" s="18">
        <v>2</v>
      </c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26">
        <f>IF(J161="","",SUM(J161:AJ161))</f>
        <v>6</v>
      </c>
      <c r="AM161" s="26" t="str">
        <f>IF(AA161=0,"",IF(Z161=AA161+AE161+#REF!+AG161+AK161,ROUND((AB161/AA161),3),"error"))</f>
        <v/>
      </c>
      <c r="AN161" s="2"/>
    </row>
    <row r="162" spans="1:40" ht="14" x14ac:dyDescent="0.2">
      <c r="A162" s="14"/>
      <c r="B162" s="19" t="s">
        <v>206</v>
      </c>
      <c r="C162" s="20"/>
      <c r="D162" s="20"/>
      <c r="E162" s="20"/>
      <c r="F162" s="20"/>
      <c r="G162" s="20"/>
      <c r="H162" s="56" t="str">
        <f>IF(B162="","",VLOOKUP(B162,[1]資料!$B$2:$C$24,2,0))</f>
        <v>神奈川県</v>
      </c>
      <c r="I162" s="57"/>
      <c r="J162" s="18">
        <v>0</v>
      </c>
      <c r="K162" s="18"/>
      <c r="L162" s="18">
        <v>0</v>
      </c>
      <c r="M162" s="18"/>
      <c r="N162" s="18">
        <v>0</v>
      </c>
      <c r="O162" s="18"/>
      <c r="P162" s="18">
        <v>0</v>
      </c>
      <c r="Q162" s="18"/>
      <c r="R162" s="18">
        <v>2</v>
      </c>
      <c r="S162" s="18"/>
      <c r="T162" s="18">
        <v>0</v>
      </c>
      <c r="U162" s="18"/>
      <c r="V162" s="18">
        <v>0</v>
      </c>
      <c r="W162" s="18"/>
      <c r="X162" s="18"/>
      <c r="Y162" s="18"/>
      <c r="Z162" s="69"/>
      <c r="AA162" s="69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26">
        <f>IF(J162="","",SUM(J162:AJ162))</f>
        <v>2</v>
      </c>
      <c r="AM162" s="26" t="str">
        <f>IF(AA162=0,"",IF(Z162=AA162+AE162+AF162+AG162+AK162,ROUND((AB162/AA162),3),"error"))</f>
        <v/>
      </c>
      <c r="AN162" s="2"/>
    </row>
    <row r="163" spans="1:40" x14ac:dyDescent="0.2">
      <c r="A163" s="27"/>
      <c r="B163" s="28" t="s">
        <v>11</v>
      </c>
      <c r="C163" s="28"/>
      <c r="D163" s="28" t="s">
        <v>248</v>
      </c>
      <c r="E163" s="28"/>
      <c r="F163" s="29" t="s">
        <v>97</v>
      </c>
      <c r="G163" s="29"/>
      <c r="H163" s="29"/>
      <c r="I163" s="29"/>
      <c r="J163" s="28" t="s">
        <v>14</v>
      </c>
      <c r="K163" s="28"/>
      <c r="L163" s="29" t="s">
        <v>83</v>
      </c>
      <c r="M163" s="29"/>
      <c r="N163" s="29"/>
      <c r="O163" s="29"/>
      <c r="P163" s="28" t="s">
        <v>16</v>
      </c>
      <c r="Q163" s="28"/>
      <c r="R163" s="29" t="s">
        <v>109</v>
      </c>
      <c r="S163" s="29"/>
      <c r="T163" s="29"/>
      <c r="U163" s="29"/>
      <c r="V163" s="28" t="s">
        <v>18</v>
      </c>
      <c r="W163" s="28"/>
      <c r="X163" s="29" t="s">
        <v>188</v>
      </c>
      <c r="Y163" s="29"/>
      <c r="Z163" s="29"/>
      <c r="AA163" s="29"/>
      <c r="AB163" s="30" t="s">
        <v>20</v>
      </c>
      <c r="AC163" s="30"/>
      <c r="AD163" s="29" t="s">
        <v>207</v>
      </c>
      <c r="AE163" s="29"/>
      <c r="AF163" s="29"/>
      <c r="AG163" s="29"/>
      <c r="AH163" s="28" t="s">
        <v>22</v>
      </c>
      <c r="AI163" s="28"/>
      <c r="AJ163" s="31" t="s">
        <v>51</v>
      </c>
      <c r="AK163" s="31"/>
      <c r="AL163" s="31"/>
      <c r="AM163" s="31"/>
      <c r="AN163" s="2"/>
    </row>
    <row r="164" spans="1:40" ht="14" x14ac:dyDescent="0.2">
      <c r="A164" s="32"/>
      <c r="B164" s="33" t="s">
        <v>24</v>
      </c>
      <c r="C164" s="33"/>
      <c r="D164" s="33"/>
      <c r="E164" s="34" t="s">
        <v>25</v>
      </c>
      <c r="F164" s="34"/>
      <c r="G164" s="35" t="str">
        <f>IF(+B161="","",B161)</f>
        <v>日本体育大学</v>
      </c>
      <c r="H164" s="35"/>
      <c r="I164" s="35"/>
      <c r="J164" s="35"/>
      <c r="K164" s="35"/>
      <c r="L164" s="35"/>
      <c r="M164" s="35"/>
      <c r="N164" s="35"/>
      <c r="O164" s="36"/>
      <c r="P164" s="78" t="s">
        <v>208</v>
      </c>
      <c r="Q164" s="78"/>
      <c r="R164" s="78"/>
      <c r="S164" s="78"/>
      <c r="T164" s="78"/>
      <c r="U164" s="78"/>
      <c r="V164" s="78"/>
      <c r="W164" s="78"/>
      <c r="X164" s="78"/>
      <c r="Y164" s="34" t="s">
        <v>247</v>
      </c>
      <c r="Z164" s="38" t="s">
        <v>209</v>
      </c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4"/>
      <c r="AL164" s="34"/>
      <c r="AM164" s="34"/>
      <c r="AN164" s="2"/>
    </row>
    <row r="165" spans="1:40" ht="14" x14ac:dyDescent="0.2">
      <c r="A165" s="32"/>
      <c r="B165" s="28" t="s">
        <v>24</v>
      </c>
      <c r="C165" s="28"/>
      <c r="D165" s="28"/>
      <c r="E165" s="39" t="s">
        <v>29</v>
      </c>
      <c r="F165" s="39"/>
      <c r="G165" s="35" t="str">
        <f>IF(+B162="","",B162)</f>
        <v>東海大学</v>
      </c>
      <c r="H165" s="35"/>
      <c r="I165" s="35"/>
      <c r="J165" s="35"/>
      <c r="K165" s="35"/>
      <c r="L165" s="35"/>
      <c r="M165" s="35"/>
      <c r="N165" s="35"/>
      <c r="O165" s="36"/>
      <c r="P165" s="79" t="s">
        <v>210</v>
      </c>
      <c r="Q165" s="79"/>
      <c r="R165" s="79"/>
      <c r="S165" s="79"/>
      <c r="T165" s="79"/>
      <c r="U165" s="79"/>
      <c r="V165" s="79"/>
      <c r="W165" s="79"/>
      <c r="X165" s="79"/>
      <c r="Y165" s="34" t="s">
        <v>247</v>
      </c>
      <c r="Z165" s="38" t="s">
        <v>211</v>
      </c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4"/>
      <c r="AL165" s="34"/>
      <c r="AM165" s="34"/>
      <c r="AN165" s="2"/>
    </row>
    <row r="166" spans="1:40" x14ac:dyDescent="0.2">
      <c r="A166" s="41"/>
      <c r="B166" s="42" t="s">
        <v>33</v>
      </c>
      <c r="C166" s="42"/>
      <c r="D166" s="43" t="s">
        <v>34</v>
      </c>
      <c r="E166" s="44"/>
      <c r="F166" s="45"/>
      <c r="G166" s="46" t="s">
        <v>212</v>
      </c>
      <c r="H166" s="46"/>
      <c r="I166" s="46"/>
      <c r="J166" s="46"/>
      <c r="K166" s="46"/>
      <c r="L166" s="46"/>
      <c r="M166" s="46"/>
      <c r="N166" s="46"/>
      <c r="O166" s="47"/>
      <c r="P166" s="48" t="s">
        <v>36</v>
      </c>
      <c r="Q166" s="49"/>
      <c r="R166" s="45"/>
      <c r="S166" s="46" t="s">
        <v>41</v>
      </c>
      <c r="T166" s="46"/>
      <c r="U166" s="46"/>
      <c r="V166" s="46"/>
      <c r="W166" s="46"/>
      <c r="X166" s="46"/>
      <c r="Y166" s="46"/>
      <c r="Z166" s="46"/>
      <c r="AA166" s="51"/>
      <c r="AB166" s="46" t="s">
        <v>38</v>
      </c>
      <c r="AC166" s="44"/>
      <c r="AD166" s="45"/>
      <c r="AE166" s="46" t="s">
        <v>213</v>
      </c>
      <c r="AF166" s="46"/>
      <c r="AG166" s="46"/>
      <c r="AH166" s="46"/>
      <c r="AI166" s="46"/>
      <c r="AJ166" s="46"/>
      <c r="AK166" s="46"/>
      <c r="AL166" s="46"/>
      <c r="AM166" s="34"/>
      <c r="AN166" s="53"/>
    </row>
    <row r="167" spans="1:40" x14ac:dyDescent="0.2">
      <c r="A167" s="41"/>
      <c r="B167" s="42" t="s">
        <v>40</v>
      </c>
      <c r="C167" s="42"/>
      <c r="D167" s="48" t="s">
        <v>34</v>
      </c>
      <c r="E167" s="49"/>
      <c r="F167" s="45"/>
      <c r="G167" s="46" t="s">
        <v>41</v>
      </c>
      <c r="H167" s="46"/>
      <c r="I167" s="46"/>
      <c r="J167" s="46"/>
      <c r="K167" s="46"/>
      <c r="L167" s="46"/>
      <c r="M167" s="46"/>
      <c r="N167" s="46"/>
      <c r="O167" s="47"/>
      <c r="P167" s="48" t="s">
        <v>36</v>
      </c>
      <c r="Q167" s="49"/>
      <c r="R167" s="45"/>
      <c r="S167" s="46" t="s">
        <v>214</v>
      </c>
      <c r="T167" s="46"/>
      <c r="U167" s="46"/>
      <c r="V167" s="46"/>
      <c r="W167" s="46"/>
      <c r="X167" s="46"/>
      <c r="Y167" s="46"/>
      <c r="Z167" s="46"/>
      <c r="AA167" s="51"/>
      <c r="AB167" s="46" t="s">
        <v>38</v>
      </c>
      <c r="AC167" s="44"/>
      <c r="AD167" s="45"/>
      <c r="AE167" s="46" t="s">
        <v>41</v>
      </c>
      <c r="AF167" s="46"/>
      <c r="AG167" s="46"/>
      <c r="AH167" s="46"/>
      <c r="AI167" s="46"/>
      <c r="AJ167" s="46"/>
      <c r="AK167" s="46"/>
      <c r="AL167" s="46"/>
      <c r="AM167" s="39"/>
      <c r="AN167" s="54"/>
    </row>
    <row r="168" spans="1:40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3"/>
    </row>
    <row r="169" spans="1:40" ht="14" x14ac:dyDescent="0.2">
      <c r="A169" s="1" t="str">
        <f>[1]表紙!D9</f>
        <v>第３０回 東日本大学女子ソフトボール選手権大会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3"/>
      <c r="AN169" s="4"/>
    </row>
    <row r="170" spans="1:40" ht="14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3"/>
      <c r="AN170" s="4"/>
    </row>
    <row r="171" spans="1:40" x14ac:dyDescent="0.2">
      <c r="A171" s="5" t="s">
        <v>204</v>
      </c>
      <c r="B171" s="6"/>
      <c r="C171" s="7"/>
      <c r="D171" s="8" t="s">
        <v>1</v>
      </c>
      <c r="E171" s="6"/>
      <c r="F171" s="8"/>
      <c r="G171" s="8"/>
      <c r="H171" s="9">
        <v>0.4861111111111111</v>
      </c>
      <c r="I171" s="9"/>
      <c r="J171" s="9"/>
      <c r="K171" s="9"/>
      <c r="L171" s="8" t="s">
        <v>2</v>
      </c>
      <c r="M171" s="6"/>
      <c r="N171" s="8"/>
      <c r="O171" s="6"/>
      <c r="P171" s="9">
        <v>0.52847222222222223</v>
      </c>
      <c r="Q171" s="9"/>
      <c r="R171" s="9"/>
      <c r="S171" s="9"/>
      <c r="T171" s="8" t="s">
        <v>3</v>
      </c>
      <c r="U171" s="6"/>
      <c r="V171" s="8"/>
      <c r="W171" s="10"/>
      <c r="X171" s="11"/>
      <c r="Y171" s="11"/>
      <c r="Z171" s="11"/>
      <c r="AA171" s="11"/>
      <c r="AB171" s="8" t="s">
        <v>4</v>
      </c>
      <c r="AC171" s="6"/>
      <c r="AD171" s="8"/>
      <c r="AE171" s="10"/>
      <c r="AF171" s="11">
        <f>IF(P171="","",P171-H171-X171)</f>
        <v>4.2361111111111127E-2</v>
      </c>
      <c r="AG171" s="11"/>
      <c r="AH171" s="11"/>
      <c r="AI171" s="11"/>
      <c r="AJ171" s="12" t="s">
        <v>5</v>
      </c>
      <c r="AK171" s="10"/>
      <c r="AL171" s="6"/>
      <c r="AM171" s="55">
        <f>+AM159+1</f>
        <v>47</v>
      </c>
      <c r="AN171" s="2"/>
    </row>
    <row r="172" spans="1:40" x14ac:dyDescent="0.2">
      <c r="A172" s="14"/>
      <c r="B172" s="15" t="s">
        <v>6</v>
      </c>
      <c r="C172" s="16"/>
      <c r="D172" s="16"/>
      <c r="E172" s="16"/>
      <c r="F172" s="16"/>
      <c r="G172" s="16"/>
      <c r="H172" s="16"/>
      <c r="I172" s="17"/>
      <c r="J172" s="18">
        <v>1</v>
      </c>
      <c r="K172" s="18"/>
      <c r="L172" s="18">
        <v>2</v>
      </c>
      <c r="M172" s="18"/>
      <c r="N172" s="18">
        <v>3</v>
      </c>
      <c r="O172" s="18"/>
      <c r="P172" s="18">
        <v>4</v>
      </c>
      <c r="Q172" s="18"/>
      <c r="R172" s="18">
        <v>5</v>
      </c>
      <c r="S172" s="18"/>
      <c r="T172" s="18">
        <v>6</v>
      </c>
      <c r="U172" s="18"/>
      <c r="V172" s="18">
        <v>7</v>
      </c>
      <c r="W172" s="18"/>
      <c r="X172" s="18">
        <v>8</v>
      </c>
      <c r="Y172" s="18"/>
      <c r="Z172" s="18">
        <v>9</v>
      </c>
      <c r="AA172" s="18"/>
      <c r="AB172" s="18">
        <v>10</v>
      </c>
      <c r="AC172" s="18"/>
      <c r="AD172" s="18">
        <v>11</v>
      </c>
      <c r="AE172" s="18"/>
      <c r="AF172" s="18">
        <v>12</v>
      </c>
      <c r="AG172" s="18"/>
      <c r="AH172" s="18">
        <v>13</v>
      </c>
      <c r="AI172" s="18"/>
      <c r="AJ172" s="18">
        <v>14</v>
      </c>
      <c r="AK172" s="18"/>
      <c r="AL172" s="18" t="s">
        <v>7</v>
      </c>
      <c r="AM172" s="18"/>
      <c r="AN172" s="2"/>
    </row>
    <row r="173" spans="1:40" ht="14" x14ac:dyDescent="0.2">
      <c r="A173" s="14"/>
      <c r="B173" s="19" t="s">
        <v>155</v>
      </c>
      <c r="C173" s="20"/>
      <c r="D173" s="20"/>
      <c r="E173" s="20"/>
      <c r="F173" s="20"/>
      <c r="G173" s="20"/>
      <c r="H173" s="21" t="str">
        <f>IF(B173="","",VLOOKUP(B173,[1]資料!$B$2:$C$24,2,0))</f>
        <v>千葉県</v>
      </c>
      <c r="I173" s="22"/>
      <c r="J173" s="18">
        <v>0</v>
      </c>
      <c r="K173" s="18"/>
      <c r="L173" s="18">
        <v>0</v>
      </c>
      <c r="M173" s="18"/>
      <c r="N173" s="18">
        <v>0</v>
      </c>
      <c r="O173" s="18"/>
      <c r="P173" s="18">
        <v>0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23" t="s">
        <v>9</v>
      </c>
      <c r="AG173" s="24"/>
      <c r="AH173" s="24"/>
      <c r="AI173" s="24"/>
      <c r="AJ173" s="24"/>
      <c r="AK173" s="25"/>
      <c r="AL173" s="26">
        <f>IF(J173="","",SUM(J173:AJ173))</f>
        <v>0</v>
      </c>
      <c r="AM173" s="26" t="str">
        <f>IF(AA173=0,"",IF(Z173=AA173+AE173+#REF!+AG173+AK173,ROUND((AB173/AA173),3),"error"))</f>
        <v/>
      </c>
      <c r="AN173" s="2"/>
    </row>
    <row r="174" spans="1:40" ht="14" x14ac:dyDescent="0.2">
      <c r="A174" s="14"/>
      <c r="B174" s="19" t="s">
        <v>165</v>
      </c>
      <c r="C174" s="20"/>
      <c r="D174" s="20"/>
      <c r="E174" s="20"/>
      <c r="F174" s="20"/>
      <c r="G174" s="20"/>
      <c r="H174" s="21" t="str">
        <f>IF(B174="","",VLOOKUP(B174,[1]資料!$B$2:$C$24,2,0))</f>
        <v>山梨県</v>
      </c>
      <c r="I174" s="22"/>
      <c r="J174" s="18">
        <v>4</v>
      </c>
      <c r="K174" s="18"/>
      <c r="L174" s="18">
        <v>6</v>
      </c>
      <c r="M174" s="18"/>
      <c r="N174" s="18">
        <v>3</v>
      </c>
      <c r="O174" s="18"/>
      <c r="P174" s="18" t="s">
        <v>44</v>
      </c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26">
        <f>IF(J174="","",SUM(J174:AJ174))</f>
        <v>13</v>
      </c>
      <c r="AM174" s="26" t="str">
        <f>IF(AA174=0,"",IF(Z174=AA174+AE174+AF174+AG174+AK174,ROUND((AB174/AA174),3),"error"))</f>
        <v/>
      </c>
      <c r="AN174" s="2"/>
    </row>
    <row r="175" spans="1:40" x14ac:dyDescent="0.2">
      <c r="A175" s="27"/>
      <c r="B175" s="28" t="s">
        <v>11</v>
      </c>
      <c r="C175" s="28"/>
      <c r="D175" s="28" t="s">
        <v>45</v>
      </c>
      <c r="E175" s="28"/>
      <c r="F175" s="29" t="s">
        <v>125</v>
      </c>
      <c r="G175" s="29"/>
      <c r="H175" s="29"/>
      <c r="I175" s="29"/>
      <c r="J175" s="28" t="s">
        <v>14</v>
      </c>
      <c r="K175" s="28"/>
      <c r="L175" s="29" t="s">
        <v>215</v>
      </c>
      <c r="M175" s="29"/>
      <c r="N175" s="29"/>
      <c r="O175" s="29"/>
      <c r="P175" s="28" t="s">
        <v>16</v>
      </c>
      <c r="Q175" s="28"/>
      <c r="R175" s="29" t="s">
        <v>216</v>
      </c>
      <c r="S175" s="29"/>
      <c r="T175" s="29"/>
      <c r="U175" s="29"/>
      <c r="V175" s="28" t="s">
        <v>18</v>
      </c>
      <c r="W175" s="28"/>
      <c r="X175" s="29" t="s">
        <v>83</v>
      </c>
      <c r="Y175" s="29"/>
      <c r="Z175" s="29"/>
      <c r="AA175" s="29"/>
      <c r="AB175" s="30" t="s">
        <v>20</v>
      </c>
      <c r="AC175" s="30"/>
      <c r="AD175" s="29" t="s">
        <v>126</v>
      </c>
      <c r="AE175" s="29"/>
      <c r="AF175" s="29"/>
      <c r="AG175" s="29"/>
      <c r="AH175" s="28" t="s">
        <v>22</v>
      </c>
      <c r="AI175" s="28"/>
      <c r="AJ175" s="31" t="s">
        <v>51</v>
      </c>
      <c r="AK175" s="31"/>
      <c r="AL175" s="31"/>
      <c r="AM175" s="31"/>
      <c r="AN175" s="2"/>
    </row>
    <row r="176" spans="1:40" ht="14" x14ac:dyDescent="0.2">
      <c r="A176" s="32"/>
      <c r="B176" s="33" t="s">
        <v>24</v>
      </c>
      <c r="C176" s="33"/>
      <c r="D176" s="33"/>
      <c r="E176" s="34" t="s">
        <v>25</v>
      </c>
      <c r="F176" s="34"/>
      <c r="G176" s="35" t="str">
        <f>IF(+B173="","",B173)</f>
        <v>城西国際大学</v>
      </c>
      <c r="H176" s="35"/>
      <c r="I176" s="35"/>
      <c r="J176" s="35"/>
      <c r="K176" s="35"/>
      <c r="L176" s="35"/>
      <c r="M176" s="35"/>
      <c r="N176" s="35"/>
      <c r="O176" s="36" t="s">
        <v>30</v>
      </c>
      <c r="P176" s="38" t="s">
        <v>217</v>
      </c>
      <c r="Q176" s="38"/>
      <c r="R176" s="38"/>
      <c r="S176" s="38"/>
      <c r="T176" s="38"/>
      <c r="U176" s="38"/>
      <c r="V176" s="38"/>
      <c r="W176" s="38"/>
      <c r="X176" s="38"/>
      <c r="Y176" s="34" t="s">
        <v>247</v>
      </c>
      <c r="Z176" s="38" t="s">
        <v>162</v>
      </c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4"/>
      <c r="AL176" s="34"/>
      <c r="AM176" s="34"/>
      <c r="AN176" s="2"/>
    </row>
    <row r="177" spans="1:40" ht="14" x14ac:dyDescent="0.2">
      <c r="A177" s="32"/>
      <c r="B177" s="28" t="s">
        <v>24</v>
      </c>
      <c r="C177" s="28"/>
      <c r="D177" s="28"/>
      <c r="E177" s="39" t="s">
        <v>29</v>
      </c>
      <c r="F177" s="39"/>
      <c r="G177" s="35" t="str">
        <f>IF(+B174="","",B174)</f>
        <v>山梨学院大学</v>
      </c>
      <c r="H177" s="35"/>
      <c r="I177" s="35"/>
      <c r="J177" s="35"/>
      <c r="K177" s="35"/>
      <c r="L177" s="35"/>
      <c r="M177" s="35"/>
      <c r="N177" s="35"/>
      <c r="O177" s="36" t="s">
        <v>55</v>
      </c>
      <c r="P177" s="40" t="s">
        <v>218</v>
      </c>
      <c r="Q177" s="40"/>
      <c r="R177" s="38"/>
      <c r="S177" s="38"/>
      <c r="T177" s="38"/>
      <c r="U177" s="38"/>
      <c r="V177" s="38"/>
      <c r="W177" s="38"/>
      <c r="X177" s="38"/>
      <c r="Y177" s="34" t="s">
        <v>247</v>
      </c>
      <c r="Z177" s="38" t="s">
        <v>219</v>
      </c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4"/>
      <c r="AL177" s="34"/>
      <c r="AM177" s="34"/>
      <c r="AN177" s="2"/>
    </row>
    <row r="178" spans="1:40" x14ac:dyDescent="0.2">
      <c r="A178" s="41"/>
      <c r="B178" s="42" t="s">
        <v>33</v>
      </c>
      <c r="C178" s="42"/>
      <c r="D178" s="43" t="s">
        <v>34</v>
      </c>
      <c r="E178" s="44"/>
      <c r="F178" s="45"/>
      <c r="G178" s="46" t="s">
        <v>41</v>
      </c>
      <c r="H178" s="46"/>
      <c r="I178" s="46"/>
      <c r="J178" s="46"/>
      <c r="K178" s="46"/>
      <c r="L178" s="46"/>
      <c r="M178" s="46"/>
      <c r="N178" s="46"/>
      <c r="O178" s="47"/>
      <c r="P178" s="48" t="s">
        <v>36</v>
      </c>
      <c r="Q178" s="49"/>
      <c r="R178" s="45"/>
      <c r="S178" s="46" t="s">
        <v>41</v>
      </c>
      <c r="T178" s="46"/>
      <c r="U178" s="46"/>
      <c r="V178" s="46"/>
      <c r="W178" s="46"/>
      <c r="X178" s="46"/>
      <c r="Y178" s="46"/>
      <c r="Z178" s="46"/>
      <c r="AA178" s="51"/>
      <c r="AB178" s="46" t="s">
        <v>38</v>
      </c>
      <c r="AC178" s="44"/>
      <c r="AD178" s="45"/>
      <c r="AE178" s="46" t="s">
        <v>41</v>
      </c>
      <c r="AF178" s="46"/>
      <c r="AG178" s="46"/>
      <c r="AH178" s="46"/>
      <c r="AI178" s="46"/>
      <c r="AJ178" s="46"/>
      <c r="AK178" s="46"/>
      <c r="AL178" s="46"/>
      <c r="AM178" s="34"/>
      <c r="AN178" s="53"/>
    </row>
    <row r="179" spans="1:40" x14ac:dyDescent="0.2">
      <c r="A179" s="41"/>
      <c r="B179" s="42" t="s">
        <v>40</v>
      </c>
      <c r="C179" s="42"/>
      <c r="D179" s="48" t="s">
        <v>34</v>
      </c>
      <c r="E179" s="49"/>
      <c r="F179" s="45"/>
      <c r="G179" s="46" t="s">
        <v>41</v>
      </c>
      <c r="H179" s="46"/>
      <c r="I179" s="46"/>
      <c r="J179" s="46"/>
      <c r="K179" s="46"/>
      <c r="L179" s="46"/>
      <c r="M179" s="46"/>
      <c r="N179" s="46"/>
      <c r="O179" s="47"/>
      <c r="P179" s="48" t="s">
        <v>36</v>
      </c>
      <c r="Q179" s="49"/>
      <c r="R179" s="45"/>
      <c r="S179" s="46" t="s">
        <v>220</v>
      </c>
      <c r="T179" s="46"/>
      <c r="U179" s="46"/>
      <c r="V179" s="46"/>
      <c r="W179" s="46"/>
      <c r="X179" s="46"/>
      <c r="Y179" s="46"/>
      <c r="Z179" s="46"/>
      <c r="AA179" s="51"/>
      <c r="AB179" s="46" t="s">
        <v>38</v>
      </c>
      <c r="AC179" s="44"/>
      <c r="AD179" s="45"/>
      <c r="AE179" s="46" t="s">
        <v>221</v>
      </c>
      <c r="AF179" s="46"/>
      <c r="AG179" s="46"/>
      <c r="AH179" s="46"/>
      <c r="AI179" s="46"/>
      <c r="AJ179" s="46"/>
      <c r="AK179" s="46"/>
      <c r="AL179" s="46"/>
      <c r="AM179" s="39"/>
      <c r="AN179" s="54"/>
    </row>
    <row r="180" spans="1:40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3"/>
    </row>
    <row r="181" spans="1:40" x14ac:dyDescent="0.2">
      <c r="A181" s="5" t="s">
        <v>204</v>
      </c>
      <c r="B181" s="6"/>
      <c r="C181" s="7"/>
      <c r="D181" s="8" t="s">
        <v>1</v>
      </c>
      <c r="E181" s="6"/>
      <c r="F181" s="8"/>
      <c r="G181" s="8"/>
      <c r="H181" s="9">
        <v>0.37222222222222223</v>
      </c>
      <c r="I181" s="9"/>
      <c r="J181" s="9"/>
      <c r="K181" s="9"/>
      <c r="L181" s="8" t="s">
        <v>2</v>
      </c>
      <c r="M181" s="6"/>
      <c r="N181" s="8"/>
      <c r="O181" s="6"/>
      <c r="P181" s="70">
        <v>0.4513888888888889</v>
      </c>
      <c r="Q181" s="9"/>
      <c r="R181" s="9"/>
      <c r="S181" s="9"/>
      <c r="T181" s="8" t="s">
        <v>3</v>
      </c>
      <c r="U181" s="6"/>
      <c r="V181" s="8"/>
      <c r="W181" s="10"/>
      <c r="X181" s="11"/>
      <c r="Y181" s="11"/>
      <c r="Z181" s="11"/>
      <c r="AA181" s="11"/>
      <c r="AB181" s="8" t="s">
        <v>4</v>
      </c>
      <c r="AC181" s="6"/>
      <c r="AD181" s="8"/>
      <c r="AE181" s="10"/>
      <c r="AF181" s="11">
        <f>IF(P181="","",P181-H181-X181)</f>
        <v>7.9166666666666663E-2</v>
      </c>
      <c r="AG181" s="11"/>
      <c r="AH181" s="11"/>
      <c r="AI181" s="11"/>
      <c r="AJ181" s="12" t="s">
        <v>5</v>
      </c>
      <c r="AK181" s="10"/>
      <c r="AL181" s="6"/>
      <c r="AM181" s="55">
        <f>+AM171+1</f>
        <v>48</v>
      </c>
      <c r="AN181" s="3"/>
    </row>
    <row r="182" spans="1:40" x14ac:dyDescent="0.2">
      <c r="A182" s="2"/>
      <c r="B182" s="15" t="s">
        <v>6</v>
      </c>
      <c r="C182" s="16"/>
      <c r="D182" s="16"/>
      <c r="E182" s="16"/>
      <c r="F182" s="16"/>
      <c r="G182" s="16"/>
      <c r="H182" s="16"/>
      <c r="I182" s="17"/>
      <c r="J182" s="18">
        <v>1</v>
      </c>
      <c r="K182" s="18"/>
      <c r="L182" s="18">
        <v>2</v>
      </c>
      <c r="M182" s="18"/>
      <c r="N182" s="18">
        <v>3</v>
      </c>
      <c r="O182" s="18"/>
      <c r="P182" s="18">
        <v>4</v>
      </c>
      <c r="Q182" s="18"/>
      <c r="R182" s="18">
        <v>5</v>
      </c>
      <c r="S182" s="18"/>
      <c r="T182" s="18">
        <v>6</v>
      </c>
      <c r="U182" s="18"/>
      <c r="V182" s="18">
        <v>7</v>
      </c>
      <c r="W182" s="18"/>
      <c r="X182" s="18">
        <v>8</v>
      </c>
      <c r="Y182" s="18"/>
      <c r="Z182" s="18">
        <v>9</v>
      </c>
      <c r="AA182" s="18"/>
      <c r="AB182" s="18">
        <v>10</v>
      </c>
      <c r="AC182" s="18"/>
      <c r="AD182" s="18">
        <v>11</v>
      </c>
      <c r="AE182" s="18"/>
      <c r="AF182" s="18">
        <v>12</v>
      </c>
      <c r="AG182" s="18"/>
      <c r="AH182" s="18">
        <v>13</v>
      </c>
      <c r="AI182" s="18"/>
      <c r="AJ182" s="18">
        <v>14</v>
      </c>
      <c r="AK182" s="18"/>
      <c r="AL182" s="18" t="s">
        <v>7</v>
      </c>
      <c r="AM182" s="18"/>
      <c r="AN182" s="3"/>
    </row>
    <row r="183" spans="1:40" ht="14" x14ac:dyDescent="0.2">
      <c r="A183" s="14"/>
      <c r="B183" s="19" t="s">
        <v>77</v>
      </c>
      <c r="C183" s="20"/>
      <c r="D183" s="20"/>
      <c r="E183" s="20"/>
      <c r="F183" s="20"/>
      <c r="G183" s="20"/>
      <c r="H183" s="21" t="str">
        <f>IF(B183="","",VLOOKUP(B183,[1]資料!$B$2:$C$24,2,0))</f>
        <v>東京都</v>
      </c>
      <c r="I183" s="22"/>
      <c r="J183" s="18">
        <v>1</v>
      </c>
      <c r="K183" s="18"/>
      <c r="L183" s="18">
        <v>0</v>
      </c>
      <c r="M183" s="18"/>
      <c r="N183" s="18">
        <v>0</v>
      </c>
      <c r="O183" s="18"/>
      <c r="P183" s="18">
        <v>0</v>
      </c>
      <c r="Q183" s="18"/>
      <c r="R183" s="18">
        <v>0</v>
      </c>
      <c r="S183" s="18"/>
      <c r="T183" s="18">
        <v>0</v>
      </c>
      <c r="U183" s="18"/>
      <c r="V183" s="18">
        <v>0</v>
      </c>
      <c r="W183" s="18"/>
      <c r="X183" s="18">
        <v>1</v>
      </c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26">
        <f>IF(J183="","",SUM(J183:AJ183))</f>
        <v>2</v>
      </c>
      <c r="AM183" s="26" t="str">
        <f>IF(AA183=0,"",IF(Z183=AA183+AE183+AF183+AG183+AK183,ROUND((AB183/AA183),3),"error"))</f>
        <v/>
      </c>
      <c r="AN183" s="2"/>
    </row>
    <row r="184" spans="1:40" ht="14" x14ac:dyDescent="0.2">
      <c r="A184" s="14"/>
      <c r="B184" s="19" t="s">
        <v>181</v>
      </c>
      <c r="C184" s="20"/>
      <c r="D184" s="20"/>
      <c r="E184" s="20"/>
      <c r="F184" s="20"/>
      <c r="G184" s="20"/>
      <c r="H184" s="21" t="str">
        <f>IF(B184="","",VLOOKUP(B184,[1]資料!$B$2:$C$24,2,0))</f>
        <v>埼玉県</v>
      </c>
      <c r="I184" s="22"/>
      <c r="J184" s="18">
        <v>1</v>
      </c>
      <c r="K184" s="18"/>
      <c r="L184" s="18">
        <v>0</v>
      </c>
      <c r="M184" s="18"/>
      <c r="N184" s="18">
        <v>0</v>
      </c>
      <c r="O184" s="18"/>
      <c r="P184" s="18">
        <v>0</v>
      </c>
      <c r="Q184" s="18"/>
      <c r="R184" s="18">
        <v>0</v>
      </c>
      <c r="S184" s="18"/>
      <c r="T184" s="18">
        <v>0</v>
      </c>
      <c r="U184" s="18"/>
      <c r="V184" s="18">
        <v>0</v>
      </c>
      <c r="W184" s="18"/>
      <c r="X184" s="18">
        <v>0</v>
      </c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26">
        <f>IF(J184="","",SUM(J184:AJ184))</f>
        <v>1</v>
      </c>
      <c r="AM184" s="26" t="str">
        <f>IF(AA184=0,"",IF(Z184=AA184+AE184+AF184+AG184+AK184,ROUND((AB184/AA184),3),"error"))</f>
        <v/>
      </c>
      <c r="AN184" s="2"/>
    </row>
    <row r="185" spans="1:40" x14ac:dyDescent="0.2">
      <c r="A185" s="27"/>
      <c r="B185" s="28" t="s">
        <v>11</v>
      </c>
      <c r="C185" s="28"/>
      <c r="D185" s="28" t="s">
        <v>45</v>
      </c>
      <c r="E185" s="28"/>
      <c r="F185" s="29" t="s">
        <v>47</v>
      </c>
      <c r="G185" s="29"/>
      <c r="H185" s="29"/>
      <c r="I185" s="29"/>
      <c r="J185" s="28" t="s">
        <v>14</v>
      </c>
      <c r="K185" s="28"/>
      <c r="L185" s="29" t="s">
        <v>46</v>
      </c>
      <c r="M185" s="29"/>
      <c r="N185" s="29"/>
      <c r="O185" s="29"/>
      <c r="P185" s="28" t="s">
        <v>16</v>
      </c>
      <c r="Q185" s="28"/>
      <c r="R185" s="29" t="s">
        <v>94</v>
      </c>
      <c r="S185" s="29"/>
      <c r="T185" s="29"/>
      <c r="U185" s="29"/>
      <c r="V185" s="28" t="s">
        <v>18</v>
      </c>
      <c r="W185" s="28"/>
      <c r="X185" s="31" t="s">
        <v>15</v>
      </c>
      <c r="Y185" s="31"/>
      <c r="Z185" s="31"/>
      <c r="AA185" s="31"/>
      <c r="AB185" s="30" t="s">
        <v>20</v>
      </c>
      <c r="AC185" s="30"/>
      <c r="AD185" s="31" t="s">
        <v>98</v>
      </c>
      <c r="AE185" s="31"/>
      <c r="AF185" s="31"/>
      <c r="AG185" s="31"/>
      <c r="AH185" s="28" t="s">
        <v>22</v>
      </c>
      <c r="AI185" s="28"/>
      <c r="AJ185" s="31" t="s">
        <v>114</v>
      </c>
      <c r="AK185" s="31"/>
      <c r="AL185" s="31"/>
      <c r="AM185" s="31"/>
      <c r="AN185" s="2"/>
    </row>
    <row r="186" spans="1:40" x14ac:dyDescent="0.2">
      <c r="A186" s="14"/>
      <c r="B186" s="33" t="s">
        <v>24</v>
      </c>
      <c r="C186" s="33"/>
      <c r="D186" s="33"/>
      <c r="E186" s="34" t="s">
        <v>25</v>
      </c>
      <c r="F186" s="34"/>
      <c r="G186" s="35" t="str">
        <f>IF(+B183="","",B183)</f>
        <v>早稲田大学</v>
      </c>
      <c r="H186" s="35"/>
      <c r="I186" s="35"/>
      <c r="J186" s="35"/>
      <c r="K186" s="35"/>
      <c r="L186" s="35"/>
      <c r="M186" s="35"/>
      <c r="N186" s="35"/>
      <c r="O186" s="38" t="s">
        <v>55</v>
      </c>
      <c r="P186" s="38" t="s">
        <v>222</v>
      </c>
      <c r="Q186" s="38"/>
      <c r="R186" s="38"/>
      <c r="S186" s="38"/>
      <c r="T186" s="38"/>
      <c r="U186" s="38"/>
      <c r="V186" s="38"/>
      <c r="W186" s="38"/>
      <c r="X186" s="38"/>
      <c r="Y186" s="34" t="s">
        <v>247</v>
      </c>
      <c r="Z186" s="38" t="s">
        <v>223</v>
      </c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2"/>
      <c r="AL186" s="2"/>
      <c r="AM186" s="2"/>
      <c r="AN186" s="3"/>
    </row>
    <row r="187" spans="1:40" x14ac:dyDescent="0.2">
      <c r="A187" s="27"/>
      <c r="B187" s="28" t="s">
        <v>24</v>
      </c>
      <c r="C187" s="28"/>
      <c r="D187" s="28"/>
      <c r="E187" s="39" t="s">
        <v>29</v>
      </c>
      <c r="F187" s="39"/>
      <c r="G187" s="58" t="str">
        <f>IF(+B184="","",B184)</f>
        <v>城西大学</v>
      </c>
      <c r="H187" s="58"/>
      <c r="I187" s="58"/>
      <c r="J187" s="58"/>
      <c r="K187" s="58"/>
      <c r="L187" s="58"/>
      <c r="M187" s="58"/>
      <c r="N187" s="58"/>
      <c r="O187" s="38" t="s">
        <v>30</v>
      </c>
      <c r="P187" s="38" t="s">
        <v>183</v>
      </c>
      <c r="Q187" s="38"/>
      <c r="R187" s="38"/>
      <c r="S187" s="38"/>
      <c r="T187" s="38"/>
      <c r="U187" s="38"/>
      <c r="V187" s="38"/>
      <c r="W187" s="38"/>
      <c r="X187" s="38"/>
      <c r="Y187" s="34" t="s">
        <v>247</v>
      </c>
      <c r="Z187" s="38" t="s">
        <v>224</v>
      </c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2"/>
      <c r="AL187" s="2"/>
      <c r="AM187" s="2"/>
      <c r="AN187" s="2"/>
    </row>
    <row r="188" spans="1:40" x14ac:dyDescent="0.2">
      <c r="A188" s="59"/>
      <c r="B188" s="60" t="s">
        <v>33</v>
      </c>
      <c r="C188" s="60"/>
      <c r="D188" s="61" t="s">
        <v>34</v>
      </c>
      <c r="E188" s="62"/>
      <c r="F188" s="45"/>
      <c r="G188" s="46" t="s">
        <v>41</v>
      </c>
      <c r="H188" s="46"/>
      <c r="I188" s="46"/>
      <c r="J188" s="46"/>
      <c r="K188" s="46"/>
      <c r="L188" s="46"/>
      <c r="M188" s="46"/>
      <c r="N188" s="46"/>
      <c r="O188" s="63"/>
      <c r="P188" s="61" t="s">
        <v>36</v>
      </c>
      <c r="Q188" s="64"/>
      <c r="R188" s="45"/>
      <c r="S188" s="46" t="s">
        <v>41</v>
      </c>
      <c r="T188" s="45"/>
      <c r="U188" s="46"/>
      <c r="V188" s="46"/>
      <c r="W188" s="46"/>
      <c r="X188" s="46"/>
      <c r="Y188" s="46"/>
      <c r="Z188" s="46"/>
      <c r="AA188" s="65"/>
      <c r="AB188" s="66" t="s">
        <v>38</v>
      </c>
      <c r="AC188" s="62"/>
      <c r="AD188" s="45"/>
      <c r="AE188" s="46" t="s">
        <v>41</v>
      </c>
      <c r="AF188" s="45"/>
      <c r="AG188" s="46"/>
      <c r="AH188" s="46"/>
      <c r="AI188" s="46"/>
      <c r="AJ188" s="46"/>
      <c r="AK188" s="46"/>
      <c r="AL188" s="46"/>
      <c r="AM188" s="34"/>
      <c r="AN188" s="53"/>
    </row>
    <row r="189" spans="1:40" x14ac:dyDescent="0.2">
      <c r="A189" s="59"/>
      <c r="B189" s="60" t="s">
        <v>40</v>
      </c>
      <c r="C189" s="60"/>
      <c r="D189" s="67" t="s">
        <v>34</v>
      </c>
      <c r="E189" s="64"/>
      <c r="F189" s="45"/>
      <c r="G189" s="46" t="s">
        <v>41</v>
      </c>
      <c r="H189" s="46"/>
      <c r="I189" s="46"/>
      <c r="J189" s="46"/>
      <c r="K189" s="46"/>
      <c r="L189" s="46"/>
      <c r="M189" s="46"/>
      <c r="N189" s="46"/>
      <c r="O189" s="63"/>
      <c r="P189" s="67" t="s">
        <v>36</v>
      </c>
      <c r="Q189" s="64"/>
      <c r="R189" s="45"/>
      <c r="S189" s="46" t="s">
        <v>41</v>
      </c>
      <c r="T189" s="46"/>
      <c r="U189" s="46"/>
      <c r="V189" s="46"/>
      <c r="W189" s="46"/>
      <c r="X189" s="46"/>
      <c r="Y189" s="46"/>
      <c r="Z189" s="46"/>
      <c r="AA189" s="65"/>
      <c r="AB189" s="66" t="s">
        <v>38</v>
      </c>
      <c r="AC189" s="62"/>
      <c r="AD189" s="45"/>
      <c r="AE189" s="46" t="s">
        <v>225</v>
      </c>
      <c r="AF189" s="46"/>
      <c r="AG189" s="46"/>
      <c r="AH189" s="46"/>
      <c r="AI189" s="46"/>
      <c r="AJ189" s="46"/>
      <c r="AK189" s="46"/>
      <c r="AL189" s="46"/>
      <c r="AM189" s="39"/>
      <c r="AN189" s="54"/>
    </row>
    <row r="190" spans="1:40" ht="14" x14ac:dyDescent="0.2">
      <c r="A190" s="2"/>
      <c r="B190" s="2"/>
      <c r="C190" s="2"/>
      <c r="D190" s="2"/>
      <c r="E190" s="2"/>
      <c r="F190" s="2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3"/>
      <c r="AN190" s="2"/>
    </row>
    <row r="191" spans="1:40" x14ac:dyDescent="0.2">
      <c r="A191" s="5" t="s">
        <v>204</v>
      </c>
      <c r="B191" s="6"/>
      <c r="C191" s="7"/>
      <c r="D191" s="8" t="s">
        <v>1</v>
      </c>
      <c r="E191" s="6"/>
      <c r="F191" s="8"/>
      <c r="G191" s="8"/>
      <c r="H191" s="9">
        <v>0.47361111111111115</v>
      </c>
      <c r="I191" s="9"/>
      <c r="J191" s="9"/>
      <c r="K191" s="9"/>
      <c r="L191" s="8" t="s">
        <v>2</v>
      </c>
      <c r="M191" s="6"/>
      <c r="N191" s="8"/>
      <c r="O191" s="6"/>
      <c r="P191" s="9">
        <v>0.55833333333333335</v>
      </c>
      <c r="Q191" s="9"/>
      <c r="R191" s="9"/>
      <c r="S191" s="9"/>
      <c r="T191" s="8" t="s">
        <v>3</v>
      </c>
      <c r="U191" s="6"/>
      <c r="V191" s="8"/>
      <c r="W191" s="10"/>
      <c r="X191" s="11"/>
      <c r="Y191" s="11"/>
      <c r="Z191" s="11"/>
      <c r="AA191" s="11"/>
      <c r="AB191" s="8" t="s">
        <v>4</v>
      </c>
      <c r="AC191" s="6"/>
      <c r="AD191" s="8"/>
      <c r="AE191" s="10"/>
      <c r="AF191" s="11">
        <f>IF(P191="","",P191-H191-X191)</f>
        <v>8.4722222222222199E-2</v>
      </c>
      <c r="AG191" s="11"/>
      <c r="AH191" s="11"/>
      <c r="AI191" s="11"/>
      <c r="AJ191" s="12" t="s">
        <v>5</v>
      </c>
      <c r="AK191" s="10"/>
      <c r="AL191" s="6"/>
      <c r="AM191" s="55">
        <f>+AM181+1</f>
        <v>49</v>
      </c>
      <c r="AN191" s="2"/>
    </row>
    <row r="192" spans="1:40" x14ac:dyDescent="0.2">
      <c r="A192" s="14"/>
      <c r="B192" s="15" t="s">
        <v>6</v>
      </c>
      <c r="C192" s="16"/>
      <c r="D192" s="16"/>
      <c r="E192" s="16"/>
      <c r="F192" s="16"/>
      <c r="G192" s="16"/>
      <c r="H192" s="16"/>
      <c r="I192" s="17"/>
      <c r="J192" s="18">
        <v>1</v>
      </c>
      <c r="K192" s="18"/>
      <c r="L192" s="18">
        <v>2</v>
      </c>
      <c r="M192" s="18"/>
      <c r="N192" s="18">
        <v>3</v>
      </c>
      <c r="O192" s="18"/>
      <c r="P192" s="18">
        <v>4</v>
      </c>
      <c r="Q192" s="18"/>
      <c r="R192" s="18">
        <v>5</v>
      </c>
      <c r="S192" s="18"/>
      <c r="T192" s="18">
        <v>6</v>
      </c>
      <c r="U192" s="18"/>
      <c r="V192" s="18">
        <v>7</v>
      </c>
      <c r="W192" s="18"/>
      <c r="X192" s="18">
        <v>8</v>
      </c>
      <c r="Y192" s="18"/>
      <c r="Z192" s="18">
        <v>9</v>
      </c>
      <c r="AA192" s="18"/>
      <c r="AB192" s="18">
        <v>10</v>
      </c>
      <c r="AC192" s="18"/>
      <c r="AD192" s="18">
        <v>11</v>
      </c>
      <c r="AE192" s="18"/>
      <c r="AF192" s="18">
        <v>12</v>
      </c>
      <c r="AG192" s="18"/>
      <c r="AH192" s="18">
        <v>13</v>
      </c>
      <c r="AI192" s="18"/>
      <c r="AJ192" s="18">
        <v>14</v>
      </c>
      <c r="AK192" s="18"/>
      <c r="AL192" s="18" t="s">
        <v>7</v>
      </c>
      <c r="AM192" s="18"/>
      <c r="AN192" s="2"/>
    </row>
    <row r="193" spans="1:40" ht="14" x14ac:dyDescent="0.2">
      <c r="A193" s="14"/>
      <c r="B193" s="19" t="s">
        <v>108</v>
      </c>
      <c r="C193" s="20"/>
      <c r="D193" s="20"/>
      <c r="E193" s="20"/>
      <c r="F193" s="20"/>
      <c r="G193" s="20"/>
      <c r="H193" s="21" t="str">
        <f>IF(B193="","",VLOOKUP(B193,[1]資料!$B$2:$C$24,2,0))</f>
        <v>埼玉県</v>
      </c>
      <c r="I193" s="22"/>
      <c r="J193" s="15">
        <v>0</v>
      </c>
      <c r="K193" s="17"/>
      <c r="L193" s="15">
        <v>0</v>
      </c>
      <c r="M193" s="17"/>
      <c r="N193" s="15">
        <v>1</v>
      </c>
      <c r="O193" s="17"/>
      <c r="P193" s="15">
        <v>0</v>
      </c>
      <c r="Q193" s="17"/>
      <c r="R193" s="15">
        <v>0</v>
      </c>
      <c r="S193" s="17"/>
      <c r="T193" s="15">
        <v>0</v>
      </c>
      <c r="U193" s="17"/>
      <c r="V193" s="15">
        <v>0</v>
      </c>
      <c r="W193" s="17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26">
        <f>IF(J193="","",SUM(J193:AJ193))</f>
        <v>1</v>
      </c>
      <c r="AM193" s="26" t="str">
        <f>IF(AA193=0,"",IF(Z193=AA193+AE193+AF193+AG193+AK193,ROUND((AB193/AA193),3),"error"))</f>
        <v/>
      </c>
      <c r="AN193" s="2"/>
    </row>
    <row r="194" spans="1:40" ht="14" x14ac:dyDescent="0.2">
      <c r="A194" s="14"/>
      <c r="B194" s="19" t="s">
        <v>196</v>
      </c>
      <c r="C194" s="20"/>
      <c r="D194" s="20"/>
      <c r="E194" s="20"/>
      <c r="F194" s="20"/>
      <c r="G194" s="20"/>
      <c r="H194" s="21" t="str">
        <f>IF(B194="","",VLOOKUP(B194,[1]資料!$B$2:$C$24,2,0))</f>
        <v>東京都</v>
      </c>
      <c r="I194" s="22"/>
      <c r="J194" s="15">
        <v>0</v>
      </c>
      <c r="K194" s="17"/>
      <c r="L194" s="15">
        <v>0</v>
      </c>
      <c r="M194" s="17"/>
      <c r="N194" s="15">
        <v>0</v>
      </c>
      <c r="O194" s="17"/>
      <c r="P194" s="15">
        <v>0</v>
      </c>
      <c r="Q194" s="17"/>
      <c r="R194" s="15">
        <v>1</v>
      </c>
      <c r="S194" s="17"/>
      <c r="T194" s="15">
        <v>0</v>
      </c>
      <c r="U194" s="17"/>
      <c r="V194" s="80">
        <v>1</v>
      </c>
      <c r="W194" s="81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26">
        <f>IF(J194="","",SUM(J194:AJ194))</f>
        <v>2</v>
      </c>
      <c r="AM194" s="26" t="str">
        <f>IF(AA194=0,"",IF(Z194=AA194+AE194+AF194+AG194+AK194,ROUND((AB194/AA194),3),"error"))</f>
        <v/>
      </c>
      <c r="AN194" s="2"/>
    </row>
    <row r="195" spans="1:40" x14ac:dyDescent="0.2">
      <c r="A195" s="27"/>
      <c r="B195" s="28" t="s">
        <v>11</v>
      </c>
      <c r="C195" s="28"/>
      <c r="D195" s="28" t="s">
        <v>45</v>
      </c>
      <c r="E195" s="28"/>
      <c r="F195" s="29" t="s">
        <v>137</v>
      </c>
      <c r="G195" s="29"/>
      <c r="H195" s="29"/>
      <c r="I195" s="29"/>
      <c r="J195" s="28" t="s">
        <v>14</v>
      </c>
      <c r="K195" s="28"/>
      <c r="L195" s="29" t="s">
        <v>226</v>
      </c>
      <c r="M195" s="29"/>
      <c r="N195" s="29"/>
      <c r="O195" s="29"/>
      <c r="P195" s="28" t="s">
        <v>16</v>
      </c>
      <c r="Q195" s="28"/>
      <c r="R195" s="29" t="s">
        <v>13</v>
      </c>
      <c r="S195" s="29"/>
      <c r="T195" s="29"/>
      <c r="U195" s="29"/>
      <c r="V195" s="28" t="s">
        <v>18</v>
      </c>
      <c r="W195" s="28"/>
      <c r="X195" s="29" t="s">
        <v>47</v>
      </c>
      <c r="Y195" s="29"/>
      <c r="Z195" s="29"/>
      <c r="AA195" s="29"/>
      <c r="AB195" s="30" t="s">
        <v>20</v>
      </c>
      <c r="AC195" s="30"/>
      <c r="AD195" s="29" t="s">
        <v>174</v>
      </c>
      <c r="AE195" s="29"/>
      <c r="AF195" s="29"/>
      <c r="AG195" s="29"/>
      <c r="AH195" s="28" t="s">
        <v>22</v>
      </c>
      <c r="AI195" s="28"/>
      <c r="AJ195" s="31" t="s">
        <v>114</v>
      </c>
      <c r="AK195" s="31"/>
      <c r="AL195" s="31"/>
      <c r="AM195" s="31"/>
      <c r="AN195" s="2"/>
    </row>
    <row r="196" spans="1:40" ht="14" x14ac:dyDescent="0.2">
      <c r="A196" s="32"/>
      <c r="B196" s="33" t="s">
        <v>24</v>
      </c>
      <c r="C196" s="33"/>
      <c r="D196" s="33"/>
      <c r="E196" s="34" t="s">
        <v>25</v>
      </c>
      <c r="F196" s="34"/>
      <c r="G196" s="35" t="str">
        <f>IF(+B193="","",B193)</f>
        <v>東京国際大学</v>
      </c>
      <c r="H196" s="35"/>
      <c r="I196" s="35"/>
      <c r="J196" s="35"/>
      <c r="K196" s="35"/>
      <c r="L196" s="35"/>
      <c r="M196" s="35"/>
      <c r="N196" s="35"/>
      <c r="O196" s="38" t="s">
        <v>30</v>
      </c>
      <c r="P196" s="38" t="s">
        <v>227</v>
      </c>
      <c r="Q196" s="38"/>
      <c r="R196" s="38"/>
      <c r="S196" s="38"/>
      <c r="T196" s="38"/>
      <c r="U196" s="38"/>
      <c r="V196" s="38"/>
      <c r="W196" s="38"/>
      <c r="X196" s="38"/>
      <c r="Y196" s="34" t="s">
        <v>247</v>
      </c>
      <c r="Z196" s="38" t="s">
        <v>118</v>
      </c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4"/>
      <c r="AL196" s="34"/>
      <c r="AM196" s="34"/>
      <c r="AN196" s="2"/>
    </row>
    <row r="197" spans="1:40" ht="14" x14ac:dyDescent="0.2">
      <c r="A197" s="32"/>
      <c r="B197" s="28" t="s">
        <v>24</v>
      </c>
      <c r="C197" s="28"/>
      <c r="D197" s="28"/>
      <c r="E197" s="39" t="s">
        <v>29</v>
      </c>
      <c r="F197" s="39"/>
      <c r="G197" s="35" t="str">
        <f>IF(+B194="","",B194)</f>
        <v>東京富士大学</v>
      </c>
      <c r="H197" s="35"/>
      <c r="I197" s="35"/>
      <c r="J197" s="35"/>
      <c r="K197" s="35"/>
      <c r="L197" s="35"/>
      <c r="M197" s="35"/>
      <c r="N197" s="35"/>
      <c r="O197" s="38" t="s">
        <v>55</v>
      </c>
      <c r="P197" s="38" t="s">
        <v>228</v>
      </c>
      <c r="Q197" s="38"/>
      <c r="R197" s="38"/>
      <c r="S197" s="38"/>
      <c r="T197" s="38"/>
      <c r="U197" s="38"/>
      <c r="V197" s="38"/>
      <c r="W197" s="38"/>
      <c r="X197" s="38"/>
      <c r="Y197" s="34" t="s">
        <v>247</v>
      </c>
      <c r="Z197" s="38" t="s">
        <v>201</v>
      </c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4"/>
      <c r="AL197" s="34"/>
      <c r="AM197" s="34"/>
      <c r="AN197" s="2"/>
    </row>
    <row r="198" spans="1:40" x14ac:dyDescent="0.2">
      <c r="A198" s="59"/>
      <c r="B198" s="60" t="s">
        <v>33</v>
      </c>
      <c r="C198" s="60"/>
      <c r="D198" s="61" t="s">
        <v>34</v>
      </c>
      <c r="E198" s="62"/>
      <c r="F198" s="45"/>
      <c r="G198" s="46" t="s">
        <v>229</v>
      </c>
      <c r="H198" s="46"/>
      <c r="I198" s="46"/>
      <c r="J198" s="46"/>
      <c r="K198" s="46"/>
      <c r="L198" s="46"/>
      <c r="M198" s="46"/>
      <c r="N198" s="46"/>
      <c r="O198" s="63"/>
      <c r="P198" s="67" t="s">
        <v>36</v>
      </c>
      <c r="Q198" s="64"/>
      <c r="R198" s="45"/>
      <c r="S198" s="46" t="s">
        <v>41</v>
      </c>
      <c r="T198" s="46"/>
      <c r="U198" s="46"/>
      <c r="V198" s="46"/>
      <c r="W198" s="46"/>
      <c r="X198" s="46"/>
      <c r="Y198" s="46"/>
      <c r="Z198" s="65"/>
      <c r="AA198" s="66" t="s">
        <v>38</v>
      </c>
      <c r="AB198" s="62"/>
      <c r="AC198" s="45"/>
      <c r="AD198" s="46" t="s">
        <v>230</v>
      </c>
      <c r="AE198" s="46"/>
      <c r="AF198" s="46"/>
      <c r="AG198" s="46"/>
      <c r="AH198" s="46"/>
      <c r="AI198" s="46"/>
      <c r="AJ198" s="46"/>
      <c r="AK198" s="46"/>
      <c r="AL198" s="46"/>
      <c r="AM198" s="34"/>
      <c r="AN198" s="53"/>
    </row>
    <row r="199" spans="1:40" x14ac:dyDescent="0.2">
      <c r="A199" s="59"/>
      <c r="B199" s="60" t="s">
        <v>40</v>
      </c>
      <c r="C199" s="60"/>
      <c r="D199" s="67" t="s">
        <v>34</v>
      </c>
      <c r="E199" s="64"/>
      <c r="F199" s="45"/>
      <c r="G199" s="46" t="s">
        <v>41</v>
      </c>
      <c r="H199" s="46"/>
      <c r="I199" s="46"/>
      <c r="J199" s="46"/>
      <c r="K199" s="46"/>
      <c r="L199" s="46"/>
      <c r="M199" s="46"/>
      <c r="N199" s="46"/>
      <c r="O199" s="63"/>
      <c r="P199" s="67" t="s">
        <v>36</v>
      </c>
      <c r="Q199" s="64"/>
      <c r="R199" s="45"/>
      <c r="S199" s="46" t="s">
        <v>41</v>
      </c>
      <c r="T199" s="46"/>
      <c r="U199" s="46"/>
      <c r="V199" s="46"/>
      <c r="W199" s="46"/>
      <c r="X199" s="46"/>
      <c r="Y199" s="46"/>
      <c r="Z199" s="65"/>
      <c r="AA199" s="66" t="s">
        <v>38</v>
      </c>
      <c r="AB199" s="62"/>
      <c r="AC199" s="45"/>
      <c r="AD199" s="46" t="s">
        <v>231</v>
      </c>
      <c r="AE199" s="46"/>
      <c r="AF199" s="46"/>
      <c r="AG199" s="46"/>
      <c r="AH199" s="46"/>
      <c r="AI199" s="46"/>
      <c r="AJ199" s="46"/>
      <c r="AK199" s="46"/>
      <c r="AL199" s="46"/>
      <c r="AM199" s="39"/>
      <c r="AN199" s="54"/>
    </row>
    <row r="200" spans="1:40" ht="14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3"/>
      <c r="AN200" s="4"/>
    </row>
    <row r="201" spans="1:40" x14ac:dyDescent="0.2">
      <c r="A201" s="5" t="s">
        <v>232</v>
      </c>
      <c r="B201" s="6"/>
      <c r="C201" s="7"/>
      <c r="D201" s="8" t="s">
        <v>1</v>
      </c>
      <c r="E201" s="6"/>
      <c r="F201" s="8"/>
      <c r="G201" s="8"/>
      <c r="H201" s="9">
        <v>0.55277777777777781</v>
      </c>
      <c r="I201" s="9"/>
      <c r="J201" s="9"/>
      <c r="K201" s="9"/>
      <c r="L201" s="8" t="s">
        <v>2</v>
      </c>
      <c r="M201" s="6"/>
      <c r="N201" s="8"/>
      <c r="O201" s="6"/>
      <c r="P201" s="9">
        <v>0.62638888888888888</v>
      </c>
      <c r="Q201" s="9"/>
      <c r="R201" s="9"/>
      <c r="S201" s="9"/>
      <c r="T201" s="8" t="s">
        <v>3</v>
      </c>
      <c r="U201" s="6"/>
      <c r="V201" s="8"/>
      <c r="W201" s="10"/>
      <c r="X201" s="11"/>
      <c r="Y201" s="11"/>
      <c r="Z201" s="11"/>
      <c r="AA201" s="11"/>
      <c r="AB201" s="8" t="s">
        <v>4</v>
      </c>
      <c r="AC201" s="6"/>
      <c r="AD201" s="8"/>
      <c r="AE201" s="10"/>
      <c r="AF201" s="11">
        <f>IF(P201="","",P201-H201-X201)</f>
        <v>7.3611111111111072E-2</v>
      </c>
      <c r="AG201" s="11"/>
      <c r="AH201" s="11"/>
      <c r="AI201" s="11"/>
      <c r="AJ201" s="12" t="s">
        <v>5</v>
      </c>
      <c r="AK201" s="10"/>
      <c r="AL201" s="6"/>
      <c r="AM201" s="55">
        <f>+AM191+1</f>
        <v>50</v>
      </c>
      <c r="AN201" s="2"/>
    </row>
    <row r="202" spans="1:40" x14ac:dyDescent="0.2">
      <c r="A202" s="14"/>
      <c r="B202" s="15" t="s">
        <v>6</v>
      </c>
      <c r="C202" s="16"/>
      <c r="D202" s="16"/>
      <c r="E202" s="16"/>
      <c r="F202" s="16"/>
      <c r="G202" s="16"/>
      <c r="H202" s="16"/>
      <c r="I202" s="17"/>
      <c r="J202" s="18">
        <v>1</v>
      </c>
      <c r="K202" s="18"/>
      <c r="L202" s="18">
        <v>2</v>
      </c>
      <c r="M202" s="18"/>
      <c r="N202" s="18">
        <v>3</v>
      </c>
      <c r="O202" s="18"/>
      <c r="P202" s="18">
        <v>4</v>
      </c>
      <c r="Q202" s="18"/>
      <c r="R202" s="18">
        <v>5</v>
      </c>
      <c r="S202" s="18"/>
      <c r="T202" s="18">
        <v>6</v>
      </c>
      <c r="U202" s="18"/>
      <c r="V202" s="18">
        <v>7</v>
      </c>
      <c r="W202" s="18"/>
      <c r="X202" s="18">
        <v>8</v>
      </c>
      <c r="Y202" s="18"/>
      <c r="Z202" s="18">
        <v>9</v>
      </c>
      <c r="AA202" s="18"/>
      <c r="AB202" s="18">
        <v>10</v>
      </c>
      <c r="AC202" s="18"/>
      <c r="AD202" s="18">
        <v>11</v>
      </c>
      <c r="AE202" s="18"/>
      <c r="AF202" s="18">
        <v>12</v>
      </c>
      <c r="AG202" s="18"/>
      <c r="AH202" s="18">
        <v>13</v>
      </c>
      <c r="AI202" s="18"/>
      <c r="AJ202" s="18">
        <v>14</v>
      </c>
      <c r="AK202" s="18"/>
      <c r="AL202" s="18" t="s">
        <v>7</v>
      </c>
      <c r="AM202" s="18"/>
      <c r="AN202" s="2"/>
    </row>
    <row r="203" spans="1:40" ht="14" x14ac:dyDescent="0.2">
      <c r="A203" s="14"/>
      <c r="B203" s="19" t="s">
        <v>165</v>
      </c>
      <c r="C203" s="20"/>
      <c r="D203" s="20"/>
      <c r="E203" s="20"/>
      <c r="F203" s="20"/>
      <c r="G203" s="20"/>
      <c r="H203" s="21" t="str">
        <f>IF(B203="","",VLOOKUP(B203,[1]資料!$B$2:$C$24,2,0))</f>
        <v>山梨県</v>
      </c>
      <c r="I203" s="22"/>
      <c r="J203" s="18">
        <v>0</v>
      </c>
      <c r="K203" s="18"/>
      <c r="L203" s="18">
        <v>0</v>
      </c>
      <c r="M203" s="18"/>
      <c r="N203" s="18">
        <v>0</v>
      </c>
      <c r="O203" s="18"/>
      <c r="P203" s="18">
        <v>0</v>
      </c>
      <c r="Q203" s="18"/>
      <c r="R203" s="18">
        <v>0</v>
      </c>
      <c r="S203" s="18"/>
      <c r="T203" s="18">
        <v>0</v>
      </c>
      <c r="U203" s="18"/>
      <c r="V203" s="18">
        <v>0</v>
      </c>
      <c r="W203" s="18"/>
      <c r="X203" s="18">
        <v>1</v>
      </c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26">
        <f>IF(J203="","",SUM(J203:AJ203))</f>
        <v>1</v>
      </c>
      <c r="AM203" s="26" t="str">
        <f>IF(AA203=0,"",IF(Z203=AA203+AE203+#REF!+AG203+AK203,ROUND((AB203/AA203),3),"error"))</f>
        <v/>
      </c>
      <c r="AN203" s="2"/>
    </row>
    <row r="204" spans="1:40" ht="14" x14ac:dyDescent="0.2">
      <c r="A204" s="14"/>
      <c r="B204" s="19" t="s">
        <v>136</v>
      </c>
      <c r="C204" s="20"/>
      <c r="D204" s="20"/>
      <c r="E204" s="20"/>
      <c r="F204" s="20"/>
      <c r="G204" s="20"/>
      <c r="H204" s="21" t="str">
        <f>IF(B204="","",VLOOKUP(B204,[1]資料!$B$2:$C$24,2,0))</f>
        <v>東京都</v>
      </c>
      <c r="I204" s="22"/>
      <c r="J204" s="18">
        <v>0</v>
      </c>
      <c r="K204" s="18"/>
      <c r="L204" s="18">
        <v>0</v>
      </c>
      <c r="M204" s="18"/>
      <c r="N204" s="18">
        <v>0</v>
      </c>
      <c r="O204" s="18"/>
      <c r="P204" s="18">
        <v>0</v>
      </c>
      <c r="Q204" s="18"/>
      <c r="R204" s="18">
        <v>0</v>
      </c>
      <c r="S204" s="18"/>
      <c r="T204" s="18">
        <v>0</v>
      </c>
      <c r="U204" s="18"/>
      <c r="V204" s="18">
        <v>0</v>
      </c>
      <c r="W204" s="18"/>
      <c r="X204" s="18">
        <v>0</v>
      </c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26">
        <f>IF(J204="","",SUM(J204:AJ204))</f>
        <v>0</v>
      </c>
      <c r="AM204" s="26" t="str">
        <f>IF(AA204=0,"",IF(Z204=AA204+AE204+AF204+AG204+AK204,ROUND((AB204/AA204),3),"error"))</f>
        <v/>
      </c>
      <c r="AN204" s="2"/>
    </row>
    <row r="205" spans="1:40" x14ac:dyDescent="0.2">
      <c r="A205" s="27"/>
      <c r="B205" s="28" t="s">
        <v>11</v>
      </c>
      <c r="C205" s="28"/>
      <c r="D205" s="28" t="s">
        <v>45</v>
      </c>
      <c r="E205" s="28"/>
      <c r="F205" s="29" t="s">
        <v>188</v>
      </c>
      <c r="G205" s="29"/>
      <c r="H205" s="29"/>
      <c r="I205" s="29"/>
      <c r="J205" s="28" t="s">
        <v>14</v>
      </c>
      <c r="K205" s="28"/>
      <c r="L205" s="29" t="s">
        <v>125</v>
      </c>
      <c r="M205" s="29"/>
      <c r="N205" s="29"/>
      <c r="O205" s="29"/>
      <c r="P205" s="28" t="s">
        <v>16</v>
      </c>
      <c r="Q205" s="28"/>
      <c r="R205" s="29" t="s">
        <v>97</v>
      </c>
      <c r="S205" s="29"/>
      <c r="T205" s="29"/>
      <c r="U205" s="29"/>
      <c r="V205" s="28" t="s">
        <v>18</v>
      </c>
      <c r="W205" s="28"/>
      <c r="X205" s="29" t="s">
        <v>215</v>
      </c>
      <c r="Y205" s="29"/>
      <c r="Z205" s="29"/>
      <c r="AA205" s="29"/>
      <c r="AB205" s="30" t="s">
        <v>20</v>
      </c>
      <c r="AC205" s="30"/>
      <c r="AD205" s="29" t="s">
        <v>233</v>
      </c>
      <c r="AE205" s="29"/>
      <c r="AF205" s="29"/>
      <c r="AG205" s="29"/>
      <c r="AH205" s="28" t="s">
        <v>22</v>
      </c>
      <c r="AI205" s="28"/>
      <c r="AJ205" s="31" t="s">
        <v>51</v>
      </c>
      <c r="AK205" s="31"/>
      <c r="AL205" s="31"/>
      <c r="AM205" s="31"/>
      <c r="AN205" s="2"/>
    </row>
    <row r="206" spans="1:40" ht="14" x14ac:dyDescent="0.2">
      <c r="A206" s="32"/>
      <c r="B206" s="33" t="s">
        <v>24</v>
      </c>
      <c r="C206" s="33"/>
      <c r="D206" s="33"/>
      <c r="E206" s="34" t="s">
        <v>25</v>
      </c>
      <c r="F206" s="34"/>
      <c r="G206" s="35" t="str">
        <f>IF(+B203="","",B203)</f>
        <v>山梨学院大学</v>
      </c>
      <c r="H206" s="35"/>
      <c r="I206" s="35"/>
      <c r="J206" s="35"/>
      <c r="K206" s="35"/>
      <c r="L206" s="35"/>
      <c r="M206" s="35"/>
      <c r="N206" s="35"/>
      <c r="O206" s="36"/>
      <c r="P206" s="38" t="s">
        <v>218</v>
      </c>
      <c r="Q206" s="38"/>
      <c r="R206" s="38"/>
      <c r="S206" s="38"/>
      <c r="T206" s="38"/>
      <c r="U206" s="38"/>
      <c r="V206" s="38"/>
      <c r="W206" s="38"/>
      <c r="X206" s="38"/>
      <c r="Y206" s="34" t="s">
        <v>247</v>
      </c>
      <c r="Z206" s="38" t="s">
        <v>219</v>
      </c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4"/>
      <c r="AL206" s="34"/>
      <c r="AM206" s="34"/>
      <c r="AN206" s="2"/>
    </row>
    <row r="207" spans="1:40" ht="14" x14ac:dyDescent="0.2">
      <c r="A207" s="32"/>
      <c r="B207" s="28" t="s">
        <v>24</v>
      </c>
      <c r="C207" s="28"/>
      <c r="D207" s="28"/>
      <c r="E207" s="39" t="s">
        <v>29</v>
      </c>
      <c r="F207" s="39"/>
      <c r="G207" s="35" t="str">
        <f>IF(+B204="","",B204)</f>
        <v>日本体育大学</v>
      </c>
      <c r="H207" s="35"/>
      <c r="I207" s="35"/>
      <c r="J207" s="35"/>
      <c r="K207" s="35"/>
      <c r="L207" s="35"/>
      <c r="M207" s="35"/>
      <c r="N207" s="35"/>
      <c r="O207" s="36"/>
      <c r="P207" s="40" t="s">
        <v>234</v>
      </c>
      <c r="Q207" s="40"/>
      <c r="R207" s="38"/>
      <c r="S207" s="38"/>
      <c r="T207" s="38"/>
      <c r="U207" s="38"/>
      <c r="V207" s="38"/>
      <c r="W207" s="38"/>
      <c r="X207" s="38"/>
      <c r="Y207" s="34" t="s">
        <v>247</v>
      </c>
      <c r="Z207" s="38" t="s">
        <v>235</v>
      </c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4"/>
      <c r="AL207" s="34"/>
      <c r="AM207" s="34"/>
      <c r="AN207" s="2"/>
    </row>
    <row r="208" spans="1:40" x14ac:dyDescent="0.2">
      <c r="A208" s="41"/>
      <c r="B208" s="42" t="s">
        <v>33</v>
      </c>
      <c r="C208" s="42"/>
      <c r="D208" s="43" t="s">
        <v>34</v>
      </c>
      <c r="E208" s="44"/>
      <c r="F208" s="45"/>
      <c r="G208" s="46" t="s">
        <v>41</v>
      </c>
      <c r="H208" s="46"/>
      <c r="I208" s="46"/>
      <c r="J208" s="46"/>
      <c r="K208" s="46"/>
      <c r="L208" s="46"/>
      <c r="M208" s="46"/>
      <c r="N208" s="46"/>
      <c r="O208" s="47"/>
      <c r="P208" s="48" t="s">
        <v>36</v>
      </c>
      <c r="Q208" s="49"/>
      <c r="R208" s="45"/>
      <c r="S208" s="46" t="s">
        <v>41</v>
      </c>
      <c r="T208" s="46"/>
      <c r="U208" s="46"/>
      <c r="V208" s="46"/>
      <c r="W208" s="46"/>
      <c r="X208" s="46"/>
      <c r="Y208" s="46"/>
      <c r="Z208" s="46"/>
      <c r="AA208" s="51"/>
      <c r="AB208" s="46" t="s">
        <v>38</v>
      </c>
      <c r="AC208" s="44"/>
      <c r="AD208" s="45"/>
      <c r="AE208" s="46" t="s">
        <v>41</v>
      </c>
      <c r="AF208" s="46"/>
      <c r="AG208" s="46"/>
      <c r="AH208" s="46"/>
      <c r="AI208" s="46"/>
      <c r="AJ208" s="46"/>
      <c r="AK208" s="46"/>
      <c r="AL208" s="46"/>
      <c r="AM208" s="34"/>
      <c r="AN208" s="53"/>
    </row>
    <row r="209" spans="1:40" x14ac:dyDescent="0.2">
      <c r="A209" s="41"/>
      <c r="B209" s="42" t="s">
        <v>40</v>
      </c>
      <c r="C209" s="42"/>
      <c r="D209" s="48" t="s">
        <v>34</v>
      </c>
      <c r="E209" s="49"/>
      <c r="F209" s="45"/>
      <c r="G209" s="46" t="s">
        <v>41</v>
      </c>
      <c r="H209" s="46"/>
      <c r="I209" s="46"/>
      <c r="J209" s="46"/>
      <c r="K209" s="46"/>
      <c r="L209" s="46"/>
      <c r="M209" s="46"/>
      <c r="N209" s="46"/>
      <c r="O209" s="47"/>
      <c r="P209" s="48" t="s">
        <v>36</v>
      </c>
      <c r="Q209" s="49"/>
      <c r="R209" s="45"/>
      <c r="S209" s="46" t="s">
        <v>41</v>
      </c>
      <c r="T209" s="46"/>
      <c r="U209" s="46"/>
      <c r="V209" s="46"/>
      <c r="W209" s="46"/>
      <c r="X209" s="46"/>
      <c r="Y209" s="46"/>
      <c r="Z209" s="46"/>
      <c r="AA209" s="51"/>
      <c r="AB209" s="46" t="s">
        <v>38</v>
      </c>
      <c r="AC209" s="44"/>
      <c r="AD209" s="45"/>
      <c r="AE209" s="46" t="s">
        <v>41</v>
      </c>
      <c r="AF209" s="46"/>
      <c r="AG209" s="46"/>
      <c r="AH209" s="46"/>
      <c r="AI209" s="46"/>
      <c r="AJ209" s="46"/>
      <c r="AK209" s="46"/>
      <c r="AL209" s="46"/>
      <c r="AM209" s="39"/>
      <c r="AN209" s="54"/>
    </row>
    <row r="210" spans="1:40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3"/>
    </row>
    <row r="211" spans="1:40" ht="14" x14ac:dyDescent="0.2">
      <c r="A211" s="1" t="str">
        <f>[1]表紙!D9</f>
        <v>第３０回 東日本大学女子ソフトボール選手権大会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3"/>
      <c r="AN211" s="4"/>
    </row>
    <row r="212" spans="1:40" ht="14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3"/>
      <c r="AN212" s="4"/>
    </row>
    <row r="213" spans="1:40" x14ac:dyDescent="0.2">
      <c r="A213" s="5" t="s">
        <v>232</v>
      </c>
      <c r="B213" s="6"/>
      <c r="C213" s="7"/>
      <c r="D213" s="8" t="s">
        <v>1</v>
      </c>
      <c r="E213" s="6"/>
      <c r="F213" s="8"/>
      <c r="G213" s="8"/>
      <c r="H213" s="9">
        <v>0.5854166666666667</v>
      </c>
      <c r="I213" s="9"/>
      <c r="J213" s="9"/>
      <c r="K213" s="9"/>
      <c r="L213" s="8" t="s">
        <v>2</v>
      </c>
      <c r="M213" s="6"/>
      <c r="N213" s="8"/>
      <c r="O213" s="6"/>
      <c r="P213" s="9">
        <v>0.66388888888888886</v>
      </c>
      <c r="Q213" s="9"/>
      <c r="R213" s="9"/>
      <c r="S213" s="9"/>
      <c r="T213" s="8" t="s">
        <v>3</v>
      </c>
      <c r="U213" s="6"/>
      <c r="V213" s="8"/>
      <c r="W213" s="10"/>
      <c r="X213" s="11"/>
      <c r="Y213" s="11"/>
      <c r="Z213" s="11"/>
      <c r="AA213" s="11"/>
      <c r="AB213" s="8" t="s">
        <v>4</v>
      </c>
      <c r="AC213" s="6"/>
      <c r="AD213" s="8"/>
      <c r="AE213" s="10"/>
      <c r="AF213" s="11">
        <f>IF(P213="","",P213-H213-X213)</f>
        <v>7.8472222222222165E-2</v>
      </c>
      <c r="AG213" s="11"/>
      <c r="AH213" s="11"/>
      <c r="AI213" s="11"/>
      <c r="AJ213" s="12" t="s">
        <v>5</v>
      </c>
      <c r="AK213" s="10"/>
      <c r="AL213" s="6"/>
      <c r="AM213" s="55">
        <f>+AM201+1</f>
        <v>51</v>
      </c>
      <c r="AN213" s="2"/>
    </row>
    <row r="214" spans="1:40" x14ac:dyDescent="0.2">
      <c r="A214" s="14"/>
      <c r="B214" s="15" t="s">
        <v>6</v>
      </c>
      <c r="C214" s="16"/>
      <c r="D214" s="16"/>
      <c r="E214" s="16"/>
      <c r="F214" s="16"/>
      <c r="G214" s="16"/>
      <c r="H214" s="16"/>
      <c r="I214" s="17"/>
      <c r="J214" s="18">
        <v>1</v>
      </c>
      <c r="K214" s="18"/>
      <c r="L214" s="18">
        <v>2</v>
      </c>
      <c r="M214" s="18"/>
      <c r="N214" s="18">
        <v>3</v>
      </c>
      <c r="O214" s="18"/>
      <c r="P214" s="18">
        <v>4</v>
      </c>
      <c r="Q214" s="18"/>
      <c r="R214" s="18">
        <v>5</v>
      </c>
      <c r="S214" s="18"/>
      <c r="T214" s="18">
        <v>6</v>
      </c>
      <c r="U214" s="18"/>
      <c r="V214" s="18">
        <v>7</v>
      </c>
      <c r="W214" s="18"/>
      <c r="X214" s="18">
        <v>8</v>
      </c>
      <c r="Y214" s="18"/>
      <c r="Z214" s="18">
        <v>9</v>
      </c>
      <c r="AA214" s="18"/>
      <c r="AB214" s="18">
        <v>10</v>
      </c>
      <c r="AC214" s="18"/>
      <c r="AD214" s="18">
        <v>11</v>
      </c>
      <c r="AE214" s="18"/>
      <c r="AF214" s="18">
        <v>12</v>
      </c>
      <c r="AG214" s="18"/>
      <c r="AH214" s="18">
        <v>13</v>
      </c>
      <c r="AI214" s="18"/>
      <c r="AJ214" s="18">
        <v>14</v>
      </c>
      <c r="AK214" s="18"/>
      <c r="AL214" s="18" t="s">
        <v>7</v>
      </c>
      <c r="AM214" s="18"/>
      <c r="AN214" s="2"/>
    </row>
    <row r="215" spans="1:40" ht="14" x14ac:dyDescent="0.2">
      <c r="A215" s="14"/>
      <c r="B215" s="19" t="s">
        <v>77</v>
      </c>
      <c r="C215" s="20"/>
      <c r="D215" s="20"/>
      <c r="E215" s="20"/>
      <c r="F215" s="20"/>
      <c r="G215" s="20"/>
      <c r="H215" s="21" t="str">
        <f>IF(B215="","",VLOOKUP(B215,[1]資料!$B$2:$C$24,2,0))</f>
        <v>東京都</v>
      </c>
      <c r="I215" s="22"/>
      <c r="J215" s="18">
        <v>0</v>
      </c>
      <c r="K215" s="18"/>
      <c r="L215" s="18">
        <v>0</v>
      </c>
      <c r="M215" s="18"/>
      <c r="N215" s="18">
        <v>0</v>
      </c>
      <c r="O215" s="18"/>
      <c r="P215" s="18">
        <v>1</v>
      </c>
      <c r="Q215" s="18"/>
      <c r="R215" s="18">
        <v>0</v>
      </c>
      <c r="S215" s="18"/>
      <c r="T215" s="18">
        <v>0</v>
      </c>
      <c r="U215" s="18"/>
      <c r="V215" s="18">
        <v>0</v>
      </c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26">
        <f>IF(J215="","",SUM(J215:AJ215))</f>
        <v>1</v>
      </c>
      <c r="AM215" s="26" t="str">
        <f>IF(AA215=0,"",IF(Z215=AA215+AE215+#REF!+AG215+AK215,ROUND((AB215/AA215),3),"error"))</f>
        <v/>
      </c>
      <c r="AN215" s="2"/>
    </row>
    <row r="216" spans="1:40" ht="14" x14ac:dyDescent="0.2">
      <c r="A216" s="14"/>
      <c r="B216" s="19" t="s">
        <v>196</v>
      </c>
      <c r="C216" s="20"/>
      <c r="D216" s="20"/>
      <c r="E216" s="20"/>
      <c r="F216" s="20"/>
      <c r="G216" s="20"/>
      <c r="H216" s="21" t="str">
        <f>IF(B216="","",VLOOKUP(B216,[1]資料!$B$2:$C$24,2,0))</f>
        <v>東京都</v>
      </c>
      <c r="I216" s="22"/>
      <c r="J216" s="18">
        <v>0</v>
      </c>
      <c r="K216" s="18"/>
      <c r="L216" s="18">
        <v>0</v>
      </c>
      <c r="M216" s="18"/>
      <c r="N216" s="18">
        <v>0</v>
      </c>
      <c r="O216" s="18"/>
      <c r="P216" s="18">
        <v>0</v>
      </c>
      <c r="Q216" s="18"/>
      <c r="R216" s="18">
        <v>0</v>
      </c>
      <c r="S216" s="18"/>
      <c r="T216" s="18">
        <v>0</v>
      </c>
      <c r="U216" s="18"/>
      <c r="V216" s="80">
        <v>2</v>
      </c>
      <c r="W216" s="81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26">
        <f>IF(J216="","",SUM(J216:AJ216))</f>
        <v>2</v>
      </c>
      <c r="AM216" s="26" t="str">
        <f>IF(AA216=0,"",IF(Z216=AA216+AE216+AF216+AG216+AK216,ROUND((AB216/AA216),3),"error"))</f>
        <v/>
      </c>
      <c r="AN216" s="2"/>
    </row>
    <row r="217" spans="1:40" x14ac:dyDescent="0.2">
      <c r="A217" s="27"/>
      <c r="B217" s="28" t="s">
        <v>11</v>
      </c>
      <c r="C217" s="28"/>
      <c r="D217" s="28" t="s">
        <v>45</v>
      </c>
      <c r="E217" s="28"/>
      <c r="F217" s="29" t="s">
        <v>81</v>
      </c>
      <c r="G217" s="29"/>
      <c r="H217" s="29"/>
      <c r="I217" s="29"/>
      <c r="J217" s="28" t="s">
        <v>14</v>
      </c>
      <c r="K217" s="28"/>
      <c r="L217" s="29" t="s">
        <v>137</v>
      </c>
      <c r="M217" s="29"/>
      <c r="N217" s="29"/>
      <c r="O217" s="29"/>
      <c r="P217" s="28" t="s">
        <v>16</v>
      </c>
      <c r="Q217" s="28"/>
      <c r="R217" s="29" t="s">
        <v>46</v>
      </c>
      <c r="S217" s="29"/>
      <c r="T217" s="29"/>
      <c r="U217" s="29"/>
      <c r="V217" s="28" t="s">
        <v>18</v>
      </c>
      <c r="W217" s="28"/>
      <c r="X217" s="29" t="s">
        <v>226</v>
      </c>
      <c r="Y217" s="29"/>
      <c r="Z217" s="29"/>
      <c r="AA217" s="29"/>
      <c r="AB217" s="30" t="s">
        <v>20</v>
      </c>
      <c r="AC217" s="30"/>
      <c r="AD217" s="29" t="s">
        <v>84</v>
      </c>
      <c r="AE217" s="29"/>
      <c r="AF217" s="29"/>
      <c r="AG217" s="29"/>
      <c r="AH217" s="28" t="s">
        <v>22</v>
      </c>
      <c r="AI217" s="28"/>
      <c r="AJ217" s="31" t="s">
        <v>114</v>
      </c>
      <c r="AK217" s="31"/>
      <c r="AL217" s="31"/>
      <c r="AM217" s="31"/>
      <c r="AN217" s="2"/>
    </row>
    <row r="218" spans="1:40" ht="14" x14ac:dyDescent="0.2">
      <c r="A218" s="32"/>
      <c r="B218" s="33" t="s">
        <v>24</v>
      </c>
      <c r="C218" s="33"/>
      <c r="D218" s="33"/>
      <c r="E218" s="34" t="s">
        <v>25</v>
      </c>
      <c r="F218" s="34"/>
      <c r="G218" s="35" t="str">
        <f>IF(+B215="","",B215)</f>
        <v>早稲田大学</v>
      </c>
      <c r="H218" s="35"/>
      <c r="I218" s="35"/>
      <c r="J218" s="35"/>
      <c r="K218" s="35"/>
      <c r="L218" s="35"/>
      <c r="M218" s="35"/>
      <c r="N218" s="35"/>
      <c r="O218" s="36" t="s">
        <v>30</v>
      </c>
      <c r="P218" s="38" t="s">
        <v>236</v>
      </c>
      <c r="Q218" s="38"/>
      <c r="R218" s="38"/>
      <c r="S218" s="38"/>
      <c r="T218" s="38"/>
      <c r="U218" s="38"/>
      <c r="V218" s="38"/>
      <c r="W218" s="38"/>
      <c r="X218" s="38"/>
      <c r="Y218" s="34" t="s">
        <v>247</v>
      </c>
      <c r="Z218" s="38" t="s">
        <v>223</v>
      </c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4"/>
      <c r="AL218" s="34"/>
      <c r="AM218" s="34"/>
      <c r="AN218" s="2"/>
    </row>
    <row r="219" spans="1:40" ht="14" x14ac:dyDescent="0.2">
      <c r="A219" s="32"/>
      <c r="B219" s="28" t="s">
        <v>24</v>
      </c>
      <c r="C219" s="28"/>
      <c r="D219" s="28"/>
      <c r="E219" s="39" t="s">
        <v>29</v>
      </c>
      <c r="F219" s="39"/>
      <c r="G219" s="35" t="str">
        <f>IF(+B216="","",B216)</f>
        <v>東京富士大学</v>
      </c>
      <c r="H219" s="35"/>
      <c r="I219" s="35"/>
      <c r="J219" s="35"/>
      <c r="K219" s="35"/>
      <c r="L219" s="35"/>
      <c r="M219" s="35"/>
      <c r="N219" s="35"/>
      <c r="O219" s="36"/>
      <c r="P219" s="40" t="s">
        <v>237</v>
      </c>
      <c r="Q219" s="40"/>
      <c r="R219" s="40"/>
      <c r="S219" s="40"/>
      <c r="T219" s="40"/>
      <c r="U219" s="40"/>
      <c r="V219" s="40"/>
      <c r="W219" s="40"/>
      <c r="X219" s="38"/>
      <c r="Y219" s="34" t="s">
        <v>247</v>
      </c>
      <c r="Z219" s="38" t="s">
        <v>201</v>
      </c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4"/>
      <c r="AL219" s="34"/>
      <c r="AM219" s="34"/>
      <c r="AN219" s="2"/>
    </row>
    <row r="220" spans="1:40" x14ac:dyDescent="0.2">
      <c r="A220" s="41"/>
      <c r="B220" s="42" t="s">
        <v>33</v>
      </c>
      <c r="C220" s="42"/>
      <c r="D220" s="43" t="s">
        <v>34</v>
      </c>
      <c r="E220" s="44"/>
      <c r="F220" s="45"/>
      <c r="G220" s="46" t="s">
        <v>41</v>
      </c>
      <c r="H220" s="46"/>
      <c r="I220" s="46"/>
      <c r="J220" s="46"/>
      <c r="K220" s="46"/>
      <c r="L220" s="46"/>
      <c r="M220" s="46"/>
      <c r="N220" s="46"/>
      <c r="O220" s="47"/>
      <c r="P220" s="48" t="s">
        <v>36</v>
      </c>
      <c r="Q220" s="49"/>
      <c r="R220" s="45"/>
      <c r="S220" s="46" t="s">
        <v>238</v>
      </c>
      <c r="T220" s="46"/>
      <c r="U220" s="46"/>
      <c r="V220" s="46"/>
      <c r="W220" s="46"/>
      <c r="X220" s="46"/>
      <c r="Y220" s="46"/>
      <c r="Z220" s="46"/>
      <c r="AA220" s="51"/>
      <c r="AB220" s="46" t="s">
        <v>38</v>
      </c>
      <c r="AC220" s="44"/>
      <c r="AD220" s="45"/>
      <c r="AE220" s="46" t="s">
        <v>239</v>
      </c>
      <c r="AF220" s="46"/>
      <c r="AG220" s="46"/>
      <c r="AH220" s="46"/>
      <c r="AI220" s="46"/>
      <c r="AJ220" s="46"/>
      <c r="AK220" s="46"/>
      <c r="AL220" s="46"/>
      <c r="AM220" s="34"/>
      <c r="AN220" s="53"/>
    </row>
    <row r="221" spans="1:40" x14ac:dyDescent="0.2">
      <c r="A221" s="41"/>
      <c r="B221" s="42" t="s">
        <v>40</v>
      </c>
      <c r="C221" s="42"/>
      <c r="D221" s="48" t="s">
        <v>34</v>
      </c>
      <c r="E221" s="49"/>
      <c r="F221" s="45"/>
      <c r="G221" s="46" t="s">
        <v>41</v>
      </c>
      <c r="H221" s="46"/>
      <c r="I221" s="46"/>
      <c r="J221" s="46"/>
      <c r="K221" s="46"/>
      <c r="L221" s="46"/>
      <c r="M221" s="46"/>
      <c r="N221" s="46"/>
      <c r="O221" s="47"/>
      <c r="P221" s="48" t="s">
        <v>36</v>
      </c>
      <c r="Q221" s="49"/>
      <c r="R221" s="45"/>
      <c r="S221" s="46" t="s">
        <v>41</v>
      </c>
      <c r="T221" s="46"/>
      <c r="U221" s="46"/>
      <c r="V221" s="46"/>
      <c r="W221" s="46"/>
      <c r="X221" s="46"/>
      <c r="Y221" s="46"/>
      <c r="Z221" s="46"/>
      <c r="AA221" s="51"/>
      <c r="AB221" s="46" t="s">
        <v>38</v>
      </c>
      <c r="AC221" s="44"/>
      <c r="AD221" s="45"/>
      <c r="AE221" s="46" t="s">
        <v>240</v>
      </c>
      <c r="AF221" s="46"/>
      <c r="AG221" s="46"/>
      <c r="AH221" s="46"/>
      <c r="AI221" s="46"/>
      <c r="AJ221" s="46"/>
      <c r="AK221" s="46"/>
      <c r="AL221" s="46"/>
      <c r="AM221" s="39"/>
      <c r="AN221" s="54"/>
    </row>
    <row r="222" spans="1:40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3"/>
    </row>
    <row r="223" spans="1:40" x14ac:dyDescent="0.2">
      <c r="A223" s="5" t="s">
        <v>241</v>
      </c>
      <c r="B223" s="6"/>
      <c r="C223" s="7"/>
      <c r="D223" s="8" t="s">
        <v>1</v>
      </c>
      <c r="E223" s="6"/>
      <c r="F223" s="8"/>
      <c r="G223" s="8"/>
      <c r="H223" s="9">
        <v>0.37361111111111112</v>
      </c>
      <c r="I223" s="9"/>
      <c r="J223" s="9"/>
      <c r="K223" s="9"/>
      <c r="L223" s="8" t="s">
        <v>2</v>
      </c>
      <c r="M223" s="6"/>
      <c r="N223" s="8"/>
      <c r="O223" s="6"/>
      <c r="P223" s="9">
        <v>0.44305555555555554</v>
      </c>
      <c r="Q223" s="9"/>
      <c r="R223" s="9"/>
      <c r="S223" s="9"/>
      <c r="T223" s="8" t="s">
        <v>3</v>
      </c>
      <c r="U223" s="6"/>
      <c r="V223" s="8"/>
      <c r="W223" s="10"/>
      <c r="X223" s="11"/>
      <c r="Y223" s="11"/>
      <c r="Z223" s="11"/>
      <c r="AA223" s="11"/>
      <c r="AB223" s="8" t="s">
        <v>4</v>
      </c>
      <c r="AC223" s="6"/>
      <c r="AD223" s="8"/>
      <c r="AE223" s="10"/>
      <c r="AF223" s="11">
        <f>IF(P223="","",P223-H223-X223)</f>
        <v>6.944444444444442E-2</v>
      </c>
      <c r="AG223" s="11"/>
      <c r="AH223" s="11"/>
      <c r="AI223" s="11"/>
      <c r="AJ223" s="12" t="s">
        <v>5</v>
      </c>
      <c r="AK223" s="10"/>
      <c r="AL223" s="6"/>
      <c r="AM223" s="55">
        <f>+AM213+1</f>
        <v>52</v>
      </c>
      <c r="AN223" s="3"/>
    </row>
    <row r="224" spans="1:40" x14ac:dyDescent="0.2">
      <c r="A224" s="2"/>
      <c r="B224" s="15" t="s">
        <v>6</v>
      </c>
      <c r="C224" s="16"/>
      <c r="D224" s="16"/>
      <c r="E224" s="16"/>
      <c r="F224" s="16"/>
      <c r="G224" s="16"/>
      <c r="H224" s="16"/>
      <c r="I224" s="17"/>
      <c r="J224" s="18">
        <v>1</v>
      </c>
      <c r="K224" s="18"/>
      <c r="L224" s="18">
        <v>2</v>
      </c>
      <c r="M224" s="18"/>
      <c r="N224" s="18">
        <v>3</v>
      </c>
      <c r="O224" s="18"/>
      <c r="P224" s="18">
        <v>4</v>
      </c>
      <c r="Q224" s="18"/>
      <c r="R224" s="18">
        <v>5</v>
      </c>
      <c r="S224" s="18"/>
      <c r="T224" s="18">
        <v>6</v>
      </c>
      <c r="U224" s="18"/>
      <c r="V224" s="18">
        <v>7</v>
      </c>
      <c r="W224" s="18"/>
      <c r="X224" s="18">
        <v>8</v>
      </c>
      <c r="Y224" s="18"/>
      <c r="Z224" s="18">
        <v>9</v>
      </c>
      <c r="AA224" s="18"/>
      <c r="AB224" s="18">
        <v>10</v>
      </c>
      <c r="AC224" s="18"/>
      <c r="AD224" s="18">
        <v>11</v>
      </c>
      <c r="AE224" s="18"/>
      <c r="AF224" s="18">
        <v>12</v>
      </c>
      <c r="AG224" s="18"/>
      <c r="AH224" s="18">
        <v>13</v>
      </c>
      <c r="AI224" s="18"/>
      <c r="AJ224" s="18">
        <v>14</v>
      </c>
      <c r="AK224" s="18"/>
      <c r="AL224" s="18" t="s">
        <v>7</v>
      </c>
      <c r="AM224" s="18"/>
      <c r="AN224" s="3"/>
    </row>
    <row r="225" spans="1:40" ht="14" x14ac:dyDescent="0.2">
      <c r="A225" s="14"/>
      <c r="B225" s="19" t="s">
        <v>165</v>
      </c>
      <c r="C225" s="20"/>
      <c r="D225" s="20"/>
      <c r="E225" s="20"/>
      <c r="F225" s="20"/>
      <c r="G225" s="20"/>
      <c r="H225" s="21" t="str">
        <f>IF(B225="","",VLOOKUP(B225,[1]資料!$B$2:$C$24,2,0))</f>
        <v>山梨県</v>
      </c>
      <c r="I225" s="22"/>
      <c r="J225" s="18">
        <v>0</v>
      </c>
      <c r="K225" s="18"/>
      <c r="L225" s="18">
        <v>0</v>
      </c>
      <c r="M225" s="18"/>
      <c r="N225" s="18">
        <v>0</v>
      </c>
      <c r="O225" s="18"/>
      <c r="P225" s="18">
        <v>0</v>
      </c>
      <c r="Q225" s="18"/>
      <c r="R225" s="18">
        <v>0</v>
      </c>
      <c r="S225" s="18"/>
      <c r="T225" s="18">
        <v>0</v>
      </c>
      <c r="U225" s="18"/>
      <c r="V225" s="18">
        <v>0</v>
      </c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26">
        <f>IF(J225="","",SUM(J225:AJ225))</f>
        <v>0</v>
      </c>
      <c r="AM225" s="26" t="str">
        <f>IF(AA225=0,"",IF(Z225=AA225+AE225+AF225+AG225+AK225,ROUND((AB225/AA225),3),"error"))</f>
        <v/>
      </c>
      <c r="AN225" s="2"/>
    </row>
    <row r="226" spans="1:40" ht="14" x14ac:dyDescent="0.2">
      <c r="A226" s="14"/>
      <c r="B226" s="19" t="s">
        <v>196</v>
      </c>
      <c r="C226" s="20"/>
      <c r="D226" s="20"/>
      <c r="E226" s="20"/>
      <c r="F226" s="20"/>
      <c r="G226" s="20"/>
      <c r="H226" s="21" t="str">
        <f>IF(B226="","",VLOOKUP(B226,[1]資料!$B$2:$C$24,2,0))</f>
        <v>東京都</v>
      </c>
      <c r="I226" s="22"/>
      <c r="J226" s="18">
        <v>0</v>
      </c>
      <c r="K226" s="18"/>
      <c r="L226" s="18">
        <v>0</v>
      </c>
      <c r="M226" s="18"/>
      <c r="N226" s="18">
        <v>0</v>
      </c>
      <c r="O226" s="18"/>
      <c r="P226" s="18">
        <v>1</v>
      </c>
      <c r="Q226" s="18"/>
      <c r="R226" s="18">
        <v>3</v>
      </c>
      <c r="S226" s="18"/>
      <c r="T226" s="18">
        <v>0</v>
      </c>
      <c r="U226" s="18"/>
      <c r="V226" s="18" t="s">
        <v>44</v>
      </c>
      <c r="W226" s="18"/>
      <c r="X226" s="69"/>
      <c r="Y226" s="69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26">
        <f>IF(J226="","",SUM(J226:AJ226))</f>
        <v>4</v>
      </c>
      <c r="AM226" s="26" t="str">
        <f>IF(AA226=0,"",IF(Z226=AA226+AE226+AF226+AG226+AK226,ROUND((AB226/AA226),3),"error"))</f>
        <v/>
      </c>
      <c r="AN226" s="2"/>
    </row>
    <row r="227" spans="1:40" x14ac:dyDescent="0.2">
      <c r="A227" s="27"/>
      <c r="B227" s="28" t="s">
        <v>11</v>
      </c>
      <c r="C227" s="28"/>
      <c r="D227" s="28" t="s">
        <v>45</v>
      </c>
      <c r="E227" s="28"/>
      <c r="F227" s="29" t="s">
        <v>137</v>
      </c>
      <c r="G227" s="29"/>
      <c r="H227" s="29"/>
      <c r="I227" s="29"/>
      <c r="J227" s="28" t="s">
        <v>14</v>
      </c>
      <c r="K227" s="28"/>
      <c r="L227" s="29" t="s">
        <v>242</v>
      </c>
      <c r="M227" s="29"/>
      <c r="N227" s="29"/>
      <c r="O227" s="29"/>
      <c r="P227" s="28" t="s">
        <v>16</v>
      </c>
      <c r="Q227" s="28"/>
      <c r="R227" s="29" t="s">
        <v>47</v>
      </c>
      <c r="S227" s="29"/>
      <c r="T227" s="29"/>
      <c r="U227" s="29"/>
      <c r="V227" s="28" t="s">
        <v>18</v>
      </c>
      <c r="W227" s="28"/>
      <c r="X227" s="31" t="s">
        <v>124</v>
      </c>
      <c r="Y227" s="31"/>
      <c r="Z227" s="31"/>
      <c r="AA227" s="31"/>
      <c r="AB227" s="30" t="s">
        <v>20</v>
      </c>
      <c r="AC227" s="30"/>
      <c r="AD227" s="31" t="s">
        <v>174</v>
      </c>
      <c r="AE227" s="31"/>
      <c r="AF227" s="31"/>
      <c r="AG227" s="31"/>
      <c r="AH227" s="28" t="s">
        <v>22</v>
      </c>
      <c r="AI227" s="28"/>
      <c r="AJ227" s="31" t="s">
        <v>114</v>
      </c>
      <c r="AK227" s="31"/>
      <c r="AL227" s="31"/>
      <c r="AM227" s="31"/>
      <c r="AN227" s="2"/>
    </row>
    <row r="228" spans="1:40" x14ac:dyDescent="0.2">
      <c r="A228" s="14"/>
      <c r="B228" s="33" t="s">
        <v>24</v>
      </c>
      <c r="C228" s="33"/>
      <c r="D228" s="33"/>
      <c r="E228" s="34" t="s">
        <v>25</v>
      </c>
      <c r="F228" s="34"/>
      <c r="G228" s="35" t="str">
        <f>IF(+B225="","",B225)</f>
        <v>山梨学院大学</v>
      </c>
      <c r="H228" s="35"/>
      <c r="I228" s="35"/>
      <c r="J228" s="35"/>
      <c r="K228" s="35"/>
      <c r="L228" s="35"/>
      <c r="M228" s="35"/>
      <c r="N228" s="35"/>
      <c r="O228" s="38" t="s">
        <v>30</v>
      </c>
      <c r="P228" s="38" t="s">
        <v>243</v>
      </c>
      <c r="Q228" s="38"/>
      <c r="R228" s="38"/>
      <c r="S228" s="38"/>
      <c r="T228" s="38"/>
      <c r="U228" s="38"/>
      <c r="V228" s="38"/>
      <c r="W228" s="38"/>
      <c r="X228" s="38"/>
      <c r="Y228" s="34" t="s">
        <v>247</v>
      </c>
      <c r="Z228" s="38" t="s">
        <v>244</v>
      </c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2"/>
      <c r="AL228" s="2"/>
      <c r="AM228" s="2"/>
      <c r="AN228" s="3"/>
    </row>
    <row r="229" spans="1:40" x14ac:dyDescent="0.2">
      <c r="A229" s="27"/>
      <c r="B229" s="28" t="s">
        <v>24</v>
      </c>
      <c r="C229" s="28"/>
      <c r="D229" s="28"/>
      <c r="E229" s="39" t="s">
        <v>29</v>
      </c>
      <c r="F229" s="34"/>
      <c r="G229" s="35" t="str">
        <f>IF(+B226="","",B226)</f>
        <v>東京富士大学</v>
      </c>
      <c r="H229" s="35"/>
      <c r="I229" s="35"/>
      <c r="J229" s="35"/>
      <c r="K229" s="35"/>
      <c r="L229" s="35"/>
      <c r="M229" s="35"/>
      <c r="N229" s="35"/>
      <c r="O229" s="38" t="s">
        <v>55</v>
      </c>
      <c r="P229" s="38" t="s">
        <v>245</v>
      </c>
      <c r="Q229" s="38"/>
      <c r="R229" s="38"/>
      <c r="S229" s="38"/>
      <c r="T229" s="38"/>
      <c r="U229" s="38"/>
      <c r="V229" s="38"/>
      <c r="W229" s="38"/>
      <c r="X229" s="38"/>
      <c r="Y229" s="34" t="s">
        <v>247</v>
      </c>
      <c r="Z229" s="38" t="s">
        <v>246</v>
      </c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2"/>
      <c r="AL229" s="2"/>
      <c r="AM229" s="2"/>
      <c r="AN229" s="2"/>
    </row>
    <row r="230" spans="1:40" x14ac:dyDescent="0.2">
      <c r="A230" s="59"/>
      <c r="B230" s="60" t="s">
        <v>33</v>
      </c>
      <c r="C230" s="60"/>
      <c r="D230" s="61" t="s">
        <v>34</v>
      </c>
      <c r="E230" s="62"/>
      <c r="F230" s="45"/>
      <c r="G230" s="46" t="s">
        <v>41</v>
      </c>
      <c r="H230" s="46"/>
      <c r="I230" s="46"/>
      <c r="J230" s="46"/>
      <c r="K230" s="46"/>
      <c r="L230" s="46"/>
      <c r="M230" s="46"/>
      <c r="N230" s="46"/>
      <c r="O230" s="63"/>
      <c r="P230" s="67" t="s">
        <v>36</v>
      </c>
      <c r="Q230" s="64"/>
      <c r="R230" s="45"/>
      <c r="S230" s="46" t="s">
        <v>41</v>
      </c>
      <c r="T230" s="46"/>
      <c r="U230" s="46"/>
      <c r="V230" s="46"/>
      <c r="W230" s="46"/>
      <c r="X230" s="46"/>
      <c r="Y230" s="46"/>
      <c r="Z230" s="46"/>
      <c r="AA230" s="65"/>
      <c r="AB230" s="66" t="s">
        <v>38</v>
      </c>
      <c r="AC230" s="62"/>
      <c r="AD230" s="45"/>
      <c r="AE230" s="46" t="s">
        <v>41</v>
      </c>
      <c r="AF230" s="46"/>
      <c r="AG230" s="46"/>
      <c r="AH230" s="46"/>
      <c r="AI230" s="46"/>
      <c r="AJ230" s="46"/>
      <c r="AK230" s="46"/>
      <c r="AL230" s="46"/>
      <c r="AM230" s="34"/>
      <c r="AN230" s="53"/>
    </row>
    <row r="231" spans="1:40" x14ac:dyDescent="0.2">
      <c r="A231" s="59"/>
      <c r="B231" s="60" t="s">
        <v>40</v>
      </c>
      <c r="C231" s="60"/>
      <c r="D231" s="67" t="s">
        <v>34</v>
      </c>
      <c r="E231" s="64"/>
      <c r="F231" s="45"/>
      <c r="G231" s="46" t="s">
        <v>41</v>
      </c>
      <c r="H231" s="46"/>
      <c r="I231" s="46"/>
      <c r="J231" s="46"/>
      <c r="K231" s="46"/>
      <c r="L231" s="46"/>
      <c r="M231" s="46"/>
      <c r="N231" s="46"/>
      <c r="O231" s="63"/>
      <c r="P231" s="67" t="s">
        <v>36</v>
      </c>
      <c r="Q231" s="64"/>
      <c r="R231" s="45"/>
      <c r="S231" s="46" t="s">
        <v>41</v>
      </c>
      <c r="T231" s="46"/>
      <c r="U231" s="46"/>
      <c r="V231" s="46"/>
      <c r="W231" s="46"/>
      <c r="X231" s="46"/>
      <c r="Y231" s="46"/>
      <c r="Z231" s="46"/>
      <c r="AA231" s="65"/>
      <c r="AB231" s="66" t="s">
        <v>38</v>
      </c>
      <c r="AC231" s="62"/>
      <c r="AD231" s="45"/>
      <c r="AE231" s="46" t="s">
        <v>41</v>
      </c>
      <c r="AF231" s="46"/>
      <c r="AG231" s="46"/>
      <c r="AH231" s="46"/>
      <c r="AI231" s="46"/>
      <c r="AJ231" s="46"/>
      <c r="AK231" s="46"/>
      <c r="AL231" s="46"/>
      <c r="AM231" s="39"/>
      <c r="AN231" s="54"/>
    </row>
    <row r="232" spans="1:40" ht="14" x14ac:dyDescent="0.2">
      <c r="A232" s="2"/>
      <c r="B232" s="2"/>
      <c r="C232" s="2"/>
      <c r="D232" s="2"/>
      <c r="E232" s="2"/>
      <c r="F232" s="2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3"/>
      <c r="AN232" s="2"/>
    </row>
  </sheetData>
  <mergeCells count="1551">
    <mergeCell ref="AJ227:AM227"/>
    <mergeCell ref="B228:D228"/>
    <mergeCell ref="G228:N228"/>
    <mergeCell ref="B229:D229"/>
    <mergeCell ref="G229:N229"/>
    <mergeCell ref="R227:U227"/>
    <mergeCell ref="V227:W227"/>
    <mergeCell ref="X227:AA227"/>
    <mergeCell ref="AB227:AC227"/>
    <mergeCell ref="AD227:AG227"/>
    <mergeCell ref="AH227:AI227"/>
    <mergeCell ref="B227:C227"/>
    <mergeCell ref="D227:E227"/>
    <mergeCell ref="F227:I227"/>
    <mergeCell ref="J227:K227"/>
    <mergeCell ref="L227:O227"/>
    <mergeCell ref="P227:Q227"/>
    <mergeCell ref="AB226:AC226"/>
    <mergeCell ref="AD226:AE226"/>
    <mergeCell ref="AF226:AG226"/>
    <mergeCell ref="AH226:AI226"/>
    <mergeCell ref="AJ226:AK226"/>
    <mergeCell ref="AL226:AM226"/>
    <mergeCell ref="P226:Q226"/>
    <mergeCell ref="R226:S226"/>
    <mergeCell ref="T226:U226"/>
    <mergeCell ref="V226:W226"/>
    <mergeCell ref="X226:Y226"/>
    <mergeCell ref="Z226:AA226"/>
    <mergeCell ref="AD225:AE225"/>
    <mergeCell ref="AF225:AG225"/>
    <mergeCell ref="AH225:AI225"/>
    <mergeCell ref="AJ225:AK225"/>
    <mergeCell ref="AL225:AM225"/>
    <mergeCell ref="B226:G226"/>
    <mergeCell ref="H226:I226"/>
    <mergeCell ref="J226:K226"/>
    <mergeCell ref="L226:M226"/>
    <mergeCell ref="N226:O226"/>
    <mergeCell ref="R225:S225"/>
    <mergeCell ref="T225:U225"/>
    <mergeCell ref="V225:W225"/>
    <mergeCell ref="X225:Y225"/>
    <mergeCell ref="Z225:AA225"/>
    <mergeCell ref="AB225:AC225"/>
    <mergeCell ref="AF224:AG224"/>
    <mergeCell ref="AH224:AI224"/>
    <mergeCell ref="AJ224:AK224"/>
    <mergeCell ref="AL224:AM224"/>
    <mergeCell ref="B225:G225"/>
    <mergeCell ref="H225:I225"/>
    <mergeCell ref="J225:K225"/>
    <mergeCell ref="L225:M225"/>
    <mergeCell ref="N225:O225"/>
    <mergeCell ref="P225:Q225"/>
    <mergeCell ref="T224:U224"/>
    <mergeCell ref="V224:W224"/>
    <mergeCell ref="X224:Y224"/>
    <mergeCell ref="Z224:AA224"/>
    <mergeCell ref="AB224:AC224"/>
    <mergeCell ref="AD224:AE224"/>
    <mergeCell ref="B224:I224"/>
    <mergeCell ref="J224:K224"/>
    <mergeCell ref="L224:M224"/>
    <mergeCell ref="N224:O224"/>
    <mergeCell ref="P224:Q224"/>
    <mergeCell ref="R224:S224"/>
    <mergeCell ref="AJ217:AM217"/>
    <mergeCell ref="B218:D218"/>
    <mergeCell ref="G218:N218"/>
    <mergeCell ref="B219:D219"/>
    <mergeCell ref="G219:N219"/>
    <mergeCell ref="H223:K223"/>
    <mergeCell ref="P223:S223"/>
    <mergeCell ref="X223:AA223"/>
    <mergeCell ref="AF223:AI223"/>
    <mergeCell ref="R217:U217"/>
    <mergeCell ref="V217:W217"/>
    <mergeCell ref="X217:AA217"/>
    <mergeCell ref="AB217:AC217"/>
    <mergeCell ref="AD217:AG217"/>
    <mergeCell ref="AH217:AI217"/>
    <mergeCell ref="B217:C217"/>
    <mergeCell ref="D217:E217"/>
    <mergeCell ref="F217:I217"/>
    <mergeCell ref="J217:K217"/>
    <mergeCell ref="L217:O217"/>
    <mergeCell ref="P217:Q217"/>
    <mergeCell ref="AB216:AC216"/>
    <mergeCell ref="AD216:AE216"/>
    <mergeCell ref="AF216:AG216"/>
    <mergeCell ref="AH216:AI216"/>
    <mergeCell ref="AJ216:AK216"/>
    <mergeCell ref="AL216:AM216"/>
    <mergeCell ref="P216:Q216"/>
    <mergeCell ref="R216:S216"/>
    <mergeCell ref="T216:U216"/>
    <mergeCell ref="V216:W216"/>
    <mergeCell ref="X216:Y216"/>
    <mergeCell ref="Z216:AA216"/>
    <mergeCell ref="AD215:AE215"/>
    <mergeCell ref="AF215:AG215"/>
    <mergeCell ref="AH215:AI215"/>
    <mergeCell ref="AJ215:AK215"/>
    <mergeCell ref="AL215:AM215"/>
    <mergeCell ref="B216:G216"/>
    <mergeCell ref="H216:I216"/>
    <mergeCell ref="J216:K216"/>
    <mergeCell ref="L216:M216"/>
    <mergeCell ref="N216:O216"/>
    <mergeCell ref="R215:S215"/>
    <mergeCell ref="T215:U215"/>
    <mergeCell ref="V215:W215"/>
    <mergeCell ref="X215:Y215"/>
    <mergeCell ref="Z215:AA215"/>
    <mergeCell ref="AB215:AC215"/>
    <mergeCell ref="AF214:AG214"/>
    <mergeCell ref="AH214:AI214"/>
    <mergeCell ref="AJ214:AK214"/>
    <mergeCell ref="AL214:AM214"/>
    <mergeCell ref="B215:G215"/>
    <mergeCell ref="H215:I215"/>
    <mergeCell ref="J215:K215"/>
    <mergeCell ref="L215:M215"/>
    <mergeCell ref="N215:O215"/>
    <mergeCell ref="P215:Q215"/>
    <mergeCell ref="T214:U214"/>
    <mergeCell ref="V214:W214"/>
    <mergeCell ref="X214:Y214"/>
    <mergeCell ref="Z214:AA214"/>
    <mergeCell ref="AB214:AC214"/>
    <mergeCell ref="AD214:AE214"/>
    <mergeCell ref="B214:I214"/>
    <mergeCell ref="J214:K214"/>
    <mergeCell ref="L214:M214"/>
    <mergeCell ref="N214:O214"/>
    <mergeCell ref="P214:Q214"/>
    <mergeCell ref="R214:S214"/>
    <mergeCell ref="AJ205:AM205"/>
    <mergeCell ref="B206:D206"/>
    <mergeCell ref="G206:N206"/>
    <mergeCell ref="B207:D207"/>
    <mergeCell ref="G207:N207"/>
    <mergeCell ref="H213:K213"/>
    <mergeCell ref="P213:S213"/>
    <mergeCell ref="X213:AA213"/>
    <mergeCell ref="AF213:AI213"/>
    <mergeCell ref="R205:U205"/>
    <mergeCell ref="V205:W205"/>
    <mergeCell ref="X205:AA205"/>
    <mergeCell ref="AB205:AC205"/>
    <mergeCell ref="AD205:AG205"/>
    <mergeCell ref="AH205:AI205"/>
    <mergeCell ref="B205:C205"/>
    <mergeCell ref="D205:E205"/>
    <mergeCell ref="F205:I205"/>
    <mergeCell ref="J205:K205"/>
    <mergeCell ref="L205:O205"/>
    <mergeCell ref="P205:Q205"/>
    <mergeCell ref="AB204:AC204"/>
    <mergeCell ref="AD204:AE204"/>
    <mergeCell ref="AF204:AG204"/>
    <mergeCell ref="AH204:AI204"/>
    <mergeCell ref="AJ204:AK204"/>
    <mergeCell ref="AL204:AM204"/>
    <mergeCell ref="P204:Q204"/>
    <mergeCell ref="R204:S204"/>
    <mergeCell ref="T204:U204"/>
    <mergeCell ref="V204:W204"/>
    <mergeCell ref="X204:Y204"/>
    <mergeCell ref="Z204:AA204"/>
    <mergeCell ref="AD203:AE203"/>
    <mergeCell ref="AF203:AG203"/>
    <mergeCell ref="AH203:AI203"/>
    <mergeCell ref="AJ203:AK203"/>
    <mergeCell ref="AL203:AM203"/>
    <mergeCell ref="B204:G204"/>
    <mergeCell ref="H204:I204"/>
    <mergeCell ref="J204:K204"/>
    <mergeCell ref="L204:M204"/>
    <mergeCell ref="N204:O204"/>
    <mergeCell ref="R203:S203"/>
    <mergeCell ref="T203:U203"/>
    <mergeCell ref="V203:W203"/>
    <mergeCell ref="X203:Y203"/>
    <mergeCell ref="Z203:AA203"/>
    <mergeCell ref="AB203:AC203"/>
    <mergeCell ref="AF202:AG202"/>
    <mergeCell ref="AH202:AI202"/>
    <mergeCell ref="AJ202:AK202"/>
    <mergeCell ref="AL202:AM202"/>
    <mergeCell ref="B203:G203"/>
    <mergeCell ref="H203:I203"/>
    <mergeCell ref="J203:K203"/>
    <mergeCell ref="L203:M203"/>
    <mergeCell ref="N203:O203"/>
    <mergeCell ref="P203:Q203"/>
    <mergeCell ref="T202:U202"/>
    <mergeCell ref="V202:W202"/>
    <mergeCell ref="X202:Y202"/>
    <mergeCell ref="Z202:AA202"/>
    <mergeCell ref="AB202:AC202"/>
    <mergeCell ref="AD202:AE202"/>
    <mergeCell ref="B202:I202"/>
    <mergeCell ref="J202:K202"/>
    <mergeCell ref="L202:M202"/>
    <mergeCell ref="N202:O202"/>
    <mergeCell ref="P202:Q202"/>
    <mergeCell ref="R202:S202"/>
    <mergeCell ref="AJ195:AM195"/>
    <mergeCell ref="B196:D196"/>
    <mergeCell ref="G196:N196"/>
    <mergeCell ref="B197:D197"/>
    <mergeCell ref="G197:N197"/>
    <mergeCell ref="H201:K201"/>
    <mergeCell ref="P201:S201"/>
    <mergeCell ref="X201:AA201"/>
    <mergeCell ref="AF201:AI201"/>
    <mergeCell ref="R195:U195"/>
    <mergeCell ref="V195:W195"/>
    <mergeCell ref="X195:AA195"/>
    <mergeCell ref="AB195:AC195"/>
    <mergeCell ref="AD195:AG195"/>
    <mergeCell ref="AH195:AI195"/>
    <mergeCell ref="B195:C195"/>
    <mergeCell ref="D195:E195"/>
    <mergeCell ref="F195:I195"/>
    <mergeCell ref="J195:K195"/>
    <mergeCell ref="L195:O195"/>
    <mergeCell ref="P195:Q195"/>
    <mergeCell ref="AB194:AC194"/>
    <mergeCell ref="AD194:AE194"/>
    <mergeCell ref="AF194:AG194"/>
    <mergeCell ref="AH194:AI194"/>
    <mergeCell ref="AJ194:AK194"/>
    <mergeCell ref="AL194:AM194"/>
    <mergeCell ref="P194:Q194"/>
    <mergeCell ref="R194:S194"/>
    <mergeCell ref="T194:U194"/>
    <mergeCell ref="V194:W194"/>
    <mergeCell ref="X194:Y194"/>
    <mergeCell ref="Z194:AA194"/>
    <mergeCell ref="AD193:AE193"/>
    <mergeCell ref="AF193:AG193"/>
    <mergeCell ref="AH193:AI193"/>
    <mergeCell ref="AJ193:AK193"/>
    <mergeCell ref="AL193:AM193"/>
    <mergeCell ref="B194:G194"/>
    <mergeCell ref="H194:I194"/>
    <mergeCell ref="J194:K194"/>
    <mergeCell ref="L194:M194"/>
    <mergeCell ref="N194:O194"/>
    <mergeCell ref="R193:S193"/>
    <mergeCell ref="T193:U193"/>
    <mergeCell ref="V193:W193"/>
    <mergeCell ref="X193:Y193"/>
    <mergeCell ref="Z193:AA193"/>
    <mergeCell ref="AB193:AC193"/>
    <mergeCell ref="AF192:AG192"/>
    <mergeCell ref="AH192:AI192"/>
    <mergeCell ref="AJ192:AK192"/>
    <mergeCell ref="AL192:AM192"/>
    <mergeCell ref="B193:G193"/>
    <mergeCell ref="H193:I193"/>
    <mergeCell ref="J193:K193"/>
    <mergeCell ref="L193:M193"/>
    <mergeCell ref="N193:O193"/>
    <mergeCell ref="P193:Q193"/>
    <mergeCell ref="T192:U192"/>
    <mergeCell ref="V192:W192"/>
    <mergeCell ref="X192:Y192"/>
    <mergeCell ref="Z192:AA192"/>
    <mergeCell ref="AB192:AC192"/>
    <mergeCell ref="AD192:AE192"/>
    <mergeCell ref="B192:I192"/>
    <mergeCell ref="J192:K192"/>
    <mergeCell ref="L192:M192"/>
    <mergeCell ref="N192:O192"/>
    <mergeCell ref="P192:Q192"/>
    <mergeCell ref="R192:S192"/>
    <mergeCell ref="AJ185:AM185"/>
    <mergeCell ref="B186:D186"/>
    <mergeCell ref="G186:N186"/>
    <mergeCell ref="B187:D187"/>
    <mergeCell ref="G187:N187"/>
    <mergeCell ref="H191:K191"/>
    <mergeCell ref="P191:S191"/>
    <mergeCell ref="X191:AA191"/>
    <mergeCell ref="AF191:AI191"/>
    <mergeCell ref="R185:U185"/>
    <mergeCell ref="V185:W185"/>
    <mergeCell ref="X185:AA185"/>
    <mergeCell ref="AB185:AC185"/>
    <mergeCell ref="AD185:AG185"/>
    <mergeCell ref="AH185:AI185"/>
    <mergeCell ref="B185:C185"/>
    <mergeCell ref="D185:E185"/>
    <mergeCell ref="F185:I185"/>
    <mergeCell ref="J185:K185"/>
    <mergeCell ref="L185:O185"/>
    <mergeCell ref="P185:Q185"/>
    <mergeCell ref="AB184:AC184"/>
    <mergeCell ref="AD184:AE184"/>
    <mergeCell ref="AF184:AG184"/>
    <mergeCell ref="AH184:AI184"/>
    <mergeCell ref="AJ184:AK184"/>
    <mergeCell ref="AL184:AM184"/>
    <mergeCell ref="P184:Q184"/>
    <mergeCell ref="R184:S184"/>
    <mergeCell ref="T184:U184"/>
    <mergeCell ref="V184:W184"/>
    <mergeCell ref="X184:Y184"/>
    <mergeCell ref="Z184:AA184"/>
    <mergeCell ref="AD183:AE183"/>
    <mergeCell ref="AF183:AG183"/>
    <mergeCell ref="AH183:AI183"/>
    <mergeCell ref="AJ183:AK183"/>
    <mergeCell ref="AL183:AM183"/>
    <mergeCell ref="B184:G184"/>
    <mergeCell ref="H184:I184"/>
    <mergeCell ref="J184:K184"/>
    <mergeCell ref="L184:M184"/>
    <mergeCell ref="N184:O184"/>
    <mergeCell ref="R183:S183"/>
    <mergeCell ref="T183:U183"/>
    <mergeCell ref="V183:W183"/>
    <mergeCell ref="X183:Y183"/>
    <mergeCell ref="Z183:AA183"/>
    <mergeCell ref="AB183:AC183"/>
    <mergeCell ref="AF182:AG182"/>
    <mergeCell ref="AH182:AI182"/>
    <mergeCell ref="AJ182:AK182"/>
    <mergeCell ref="AL182:AM182"/>
    <mergeCell ref="B183:G183"/>
    <mergeCell ref="H183:I183"/>
    <mergeCell ref="J183:K183"/>
    <mergeCell ref="L183:M183"/>
    <mergeCell ref="N183:O183"/>
    <mergeCell ref="P183:Q183"/>
    <mergeCell ref="T182:U182"/>
    <mergeCell ref="V182:W182"/>
    <mergeCell ref="X182:Y182"/>
    <mergeCell ref="Z182:AA182"/>
    <mergeCell ref="AB182:AC182"/>
    <mergeCell ref="AD182:AE182"/>
    <mergeCell ref="B182:I182"/>
    <mergeCell ref="J182:K182"/>
    <mergeCell ref="L182:M182"/>
    <mergeCell ref="N182:O182"/>
    <mergeCell ref="P182:Q182"/>
    <mergeCell ref="R182:S182"/>
    <mergeCell ref="AJ175:AM175"/>
    <mergeCell ref="B176:D176"/>
    <mergeCell ref="G176:N176"/>
    <mergeCell ref="B177:D177"/>
    <mergeCell ref="G177:N177"/>
    <mergeCell ref="H181:K181"/>
    <mergeCell ref="P181:S181"/>
    <mergeCell ref="X181:AA181"/>
    <mergeCell ref="AF181:AI181"/>
    <mergeCell ref="R175:U175"/>
    <mergeCell ref="V175:W175"/>
    <mergeCell ref="X175:AA175"/>
    <mergeCell ref="AB175:AC175"/>
    <mergeCell ref="AD175:AG175"/>
    <mergeCell ref="AH175:AI175"/>
    <mergeCell ref="AF174:AG174"/>
    <mergeCell ref="AH174:AI174"/>
    <mergeCell ref="AJ174:AK174"/>
    <mergeCell ref="AL174:AM174"/>
    <mergeCell ref="B175:C175"/>
    <mergeCell ref="D175:E175"/>
    <mergeCell ref="F175:I175"/>
    <mergeCell ref="J175:K175"/>
    <mergeCell ref="L175:O175"/>
    <mergeCell ref="P175:Q175"/>
    <mergeCell ref="T174:U174"/>
    <mergeCell ref="V174:W174"/>
    <mergeCell ref="X174:Y174"/>
    <mergeCell ref="Z174:AA174"/>
    <mergeCell ref="AB174:AC174"/>
    <mergeCell ref="AD174:AE174"/>
    <mergeCell ref="AD173:AE173"/>
    <mergeCell ref="AF173:AK173"/>
    <mergeCell ref="AL173:AM173"/>
    <mergeCell ref="B174:G174"/>
    <mergeCell ref="H174:I174"/>
    <mergeCell ref="J174:K174"/>
    <mergeCell ref="L174:M174"/>
    <mergeCell ref="N174:O174"/>
    <mergeCell ref="P174:Q174"/>
    <mergeCell ref="R174:S174"/>
    <mergeCell ref="R173:S173"/>
    <mergeCell ref="T173:U173"/>
    <mergeCell ref="V173:W173"/>
    <mergeCell ref="X173:Y173"/>
    <mergeCell ref="Z173:AA173"/>
    <mergeCell ref="AB173:AC173"/>
    <mergeCell ref="AF172:AG172"/>
    <mergeCell ref="AH172:AI172"/>
    <mergeCell ref="AJ172:AK172"/>
    <mergeCell ref="AL172:AM172"/>
    <mergeCell ref="B173:G173"/>
    <mergeCell ref="H173:I173"/>
    <mergeCell ref="J173:K173"/>
    <mergeCell ref="L173:M173"/>
    <mergeCell ref="N173:O173"/>
    <mergeCell ref="P173:Q173"/>
    <mergeCell ref="T172:U172"/>
    <mergeCell ref="V172:W172"/>
    <mergeCell ref="X172:Y172"/>
    <mergeCell ref="Z172:AA172"/>
    <mergeCell ref="AB172:AC172"/>
    <mergeCell ref="AD172:AE172"/>
    <mergeCell ref="H171:K171"/>
    <mergeCell ref="P171:S171"/>
    <mergeCell ref="X171:AA171"/>
    <mergeCell ref="AF171:AI171"/>
    <mergeCell ref="B172:I172"/>
    <mergeCell ref="J172:K172"/>
    <mergeCell ref="L172:M172"/>
    <mergeCell ref="N172:O172"/>
    <mergeCell ref="P172:Q172"/>
    <mergeCell ref="R172:S172"/>
    <mergeCell ref="AJ163:AM163"/>
    <mergeCell ref="B164:D164"/>
    <mergeCell ref="G164:N164"/>
    <mergeCell ref="P164:X164"/>
    <mergeCell ref="B165:D165"/>
    <mergeCell ref="G165:N165"/>
    <mergeCell ref="P165:X165"/>
    <mergeCell ref="R163:U163"/>
    <mergeCell ref="V163:W163"/>
    <mergeCell ref="X163:AA163"/>
    <mergeCell ref="AB163:AC163"/>
    <mergeCell ref="AD163:AG163"/>
    <mergeCell ref="AH163:AI163"/>
    <mergeCell ref="B163:C163"/>
    <mergeCell ref="D163:E163"/>
    <mergeCell ref="F163:I163"/>
    <mergeCell ref="J163:K163"/>
    <mergeCell ref="L163:O163"/>
    <mergeCell ref="P163:Q163"/>
    <mergeCell ref="AB162:AC162"/>
    <mergeCell ref="AD162:AE162"/>
    <mergeCell ref="AF162:AG162"/>
    <mergeCell ref="AH162:AI162"/>
    <mergeCell ref="AJ162:AK162"/>
    <mergeCell ref="AL162:AM162"/>
    <mergeCell ref="P162:Q162"/>
    <mergeCell ref="R162:S162"/>
    <mergeCell ref="T162:U162"/>
    <mergeCell ref="V162:W162"/>
    <mergeCell ref="X162:Y162"/>
    <mergeCell ref="Z162:AA162"/>
    <mergeCell ref="AD161:AE161"/>
    <mergeCell ref="AF161:AG161"/>
    <mergeCell ref="AH161:AI161"/>
    <mergeCell ref="AJ161:AK161"/>
    <mergeCell ref="AL161:AM161"/>
    <mergeCell ref="B162:G162"/>
    <mergeCell ref="H162:I162"/>
    <mergeCell ref="J162:K162"/>
    <mergeCell ref="L162:M162"/>
    <mergeCell ref="N162:O162"/>
    <mergeCell ref="R161:S161"/>
    <mergeCell ref="T161:U161"/>
    <mergeCell ref="V161:W161"/>
    <mergeCell ref="X161:Y161"/>
    <mergeCell ref="Z161:AA161"/>
    <mergeCell ref="AB161:AC161"/>
    <mergeCell ref="AF160:AG160"/>
    <mergeCell ref="AH160:AI160"/>
    <mergeCell ref="AJ160:AK160"/>
    <mergeCell ref="AL160:AM160"/>
    <mergeCell ref="B161:G161"/>
    <mergeCell ref="H161:I161"/>
    <mergeCell ref="J161:K161"/>
    <mergeCell ref="L161:M161"/>
    <mergeCell ref="N161:O161"/>
    <mergeCell ref="P161:Q161"/>
    <mergeCell ref="T160:U160"/>
    <mergeCell ref="V160:W160"/>
    <mergeCell ref="X160:Y160"/>
    <mergeCell ref="Z160:AA160"/>
    <mergeCell ref="AB160:AC160"/>
    <mergeCell ref="AD160:AE160"/>
    <mergeCell ref="H159:K159"/>
    <mergeCell ref="P159:S159"/>
    <mergeCell ref="X159:AA159"/>
    <mergeCell ref="AF159:AI159"/>
    <mergeCell ref="B160:I160"/>
    <mergeCell ref="J160:K160"/>
    <mergeCell ref="L160:M160"/>
    <mergeCell ref="N160:O160"/>
    <mergeCell ref="P160:Q160"/>
    <mergeCell ref="R160:S160"/>
    <mergeCell ref="AJ153:AM153"/>
    <mergeCell ref="B154:D154"/>
    <mergeCell ref="G154:N154"/>
    <mergeCell ref="B155:D155"/>
    <mergeCell ref="G155:N155"/>
    <mergeCell ref="AD156:AL156"/>
    <mergeCell ref="R153:U153"/>
    <mergeCell ref="V153:W153"/>
    <mergeCell ref="X153:AA153"/>
    <mergeCell ref="AB153:AC153"/>
    <mergeCell ref="AD153:AG153"/>
    <mergeCell ref="AH153:AI153"/>
    <mergeCell ref="AF152:AG152"/>
    <mergeCell ref="AH152:AI152"/>
    <mergeCell ref="AJ152:AK152"/>
    <mergeCell ref="AL152:AM152"/>
    <mergeCell ref="B153:C153"/>
    <mergeCell ref="D153:E153"/>
    <mergeCell ref="F153:I153"/>
    <mergeCell ref="J153:K153"/>
    <mergeCell ref="L153:O153"/>
    <mergeCell ref="P153:Q153"/>
    <mergeCell ref="T152:U152"/>
    <mergeCell ref="V152:W152"/>
    <mergeCell ref="X152:Y152"/>
    <mergeCell ref="Z152:AA152"/>
    <mergeCell ref="AB152:AC152"/>
    <mergeCell ref="AD152:AE152"/>
    <mergeCell ref="AD151:AE151"/>
    <mergeCell ref="AF151:AK151"/>
    <mergeCell ref="AL151:AM151"/>
    <mergeCell ref="B152:G152"/>
    <mergeCell ref="H152:I152"/>
    <mergeCell ref="J152:K152"/>
    <mergeCell ref="L152:M152"/>
    <mergeCell ref="N152:O152"/>
    <mergeCell ref="P152:Q152"/>
    <mergeCell ref="R152:S152"/>
    <mergeCell ref="R151:S151"/>
    <mergeCell ref="T151:U151"/>
    <mergeCell ref="V151:W151"/>
    <mergeCell ref="X151:Y151"/>
    <mergeCell ref="Z151:AA151"/>
    <mergeCell ref="AB151:AC151"/>
    <mergeCell ref="AF150:AG150"/>
    <mergeCell ref="AH150:AI150"/>
    <mergeCell ref="AJ150:AK150"/>
    <mergeCell ref="AL150:AM150"/>
    <mergeCell ref="B151:G151"/>
    <mergeCell ref="H151:I151"/>
    <mergeCell ref="J151:K151"/>
    <mergeCell ref="L151:M151"/>
    <mergeCell ref="N151:O151"/>
    <mergeCell ref="P151:Q151"/>
    <mergeCell ref="T150:U150"/>
    <mergeCell ref="V150:W150"/>
    <mergeCell ref="X150:Y150"/>
    <mergeCell ref="Z150:AA150"/>
    <mergeCell ref="AB150:AC150"/>
    <mergeCell ref="AD150:AE150"/>
    <mergeCell ref="H149:K149"/>
    <mergeCell ref="P149:S149"/>
    <mergeCell ref="X149:AA149"/>
    <mergeCell ref="AF149:AI149"/>
    <mergeCell ref="B150:I150"/>
    <mergeCell ref="J150:K150"/>
    <mergeCell ref="L150:M150"/>
    <mergeCell ref="N150:O150"/>
    <mergeCell ref="P150:Q150"/>
    <mergeCell ref="R150:S150"/>
    <mergeCell ref="AJ143:AM143"/>
    <mergeCell ref="B144:D144"/>
    <mergeCell ref="G144:N144"/>
    <mergeCell ref="B145:D145"/>
    <mergeCell ref="G145:N145"/>
    <mergeCell ref="AE147:AL147"/>
    <mergeCell ref="R143:U143"/>
    <mergeCell ref="V143:W143"/>
    <mergeCell ref="X143:AA143"/>
    <mergeCell ref="AB143:AC143"/>
    <mergeCell ref="AD143:AG143"/>
    <mergeCell ref="AH143:AI143"/>
    <mergeCell ref="AF142:AG142"/>
    <mergeCell ref="AH142:AI142"/>
    <mergeCell ref="AJ142:AK142"/>
    <mergeCell ref="AL142:AM142"/>
    <mergeCell ref="B143:C143"/>
    <mergeCell ref="D143:E143"/>
    <mergeCell ref="F143:I143"/>
    <mergeCell ref="J143:K143"/>
    <mergeCell ref="L143:O143"/>
    <mergeCell ref="P143:Q143"/>
    <mergeCell ref="T142:U142"/>
    <mergeCell ref="V142:W142"/>
    <mergeCell ref="X142:Y142"/>
    <mergeCell ref="Z142:AA142"/>
    <mergeCell ref="AB142:AC142"/>
    <mergeCell ref="AD142:AE142"/>
    <mergeCell ref="AD141:AE141"/>
    <mergeCell ref="AF141:AK141"/>
    <mergeCell ref="AL141:AM141"/>
    <mergeCell ref="B142:G142"/>
    <mergeCell ref="H142:I142"/>
    <mergeCell ref="J142:K142"/>
    <mergeCell ref="L142:M142"/>
    <mergeCell ref="N142:O142"/>
    <mergeCell ref="P142:Q142"/>
    <mergeCell ref="R142:S142"/>
    <mergeCell ref="R141:S141"/>
    <mergeCell ref="T141:U141"/>
    <mergeCell ref="V141:W141"/>
    <mergeCell ref="X141:Y141"/>
    <mergeCell ref="Z141:AA141"/>
    <mergeCell ref="AB141:AC141"/>
    <mergeCell ref="AF140:AG140"/>
    <mergeCell ref="AH140:AI140"/>
    <mergeCell ref="AJ140:AK140"/>
    <mergeCell ref="AL140:AM140"/>
    <mergeCell ref="B141:G141"/>
    <mergeCell ref="H141:I141"/>
    <mergeCell ref="J141:K141"/>
    <mergeCell ref="L141:M141"/>
    <mergeCell ref="N141:O141"/>
    <mergeCell ref="P141:Q141"/>
    <mergeCell ref="T140:U140"/>
    <mergeCell ref="V140:W140"/>
    <mergeCell ref="X140:Y140"/>
    <mergeCell ref="Z140:AA140"/>
    <mergeCell ref="AB140:AC140"/>
    <mergeCell ref="AD140:AE140"/>
    <mergeCell ref="B140:I140"/>
    <mergeCell ref="J140:K140"/>
    <mergeCell ref="L140:M140"/>
    <mergeCell ref="N140:O140"/>
    <mergeCell ref="P140:Q140"/>
    <mergeCell ref="R140:S140"/>
    <mergeCell ref="AJ133:AM133"/>
    <mergeCell ref="B134:D134"/>
    <mergeCell ref="G134:N134"/>
    <mergeCell ref="B135:D135"/>
    <mergeCell ref="G135:N135"/>
    <mergeCell ref="H139:K139"/>
    <mergeCell ref="P139:S139"/>
    <mergeCell ref="X139:AA139"/>
    <mergeCell ref="AF139:AI139"/>
    <mergeCell ref="R133:U133"/>
    <mergeCell ref="V133:W133"/>
    <mergeCell ref="X133:AA133"/>
    <mergeCell ref="AB133:AC133"/>
    <mergeCell ref="AD133:AG133"/>
    <mergeCell ref="AH133:AI133"/>
    <mergeCell ref="B133:C133"/>
    <mergeCell ref="D133:E133"/>
    <mergeCell ref="F133:I133"/>
    <mergeCell ref="J133:K133"/>
    <mergeCell ref="L133:O133"/>
    <mergeCell ref="P133:Q133"/>
    <mergeCell ref="AB132:AC132"/>
    <mergeCell ref="AD132:AE132"/>
    <mergeCell ref="AF132:AG132"/>
    <mergeCell ref="AH132:AI132"/>
    <mergeCell ref="AJ132:AK132"/>
    <mergeCell ref="AL132:AM132"/>
    <mergeCell ref="P132:Q132"/>
    <mergeCell ref="R132:S132"/>
    <mergeCell ref="T132:U132"/>
    <mergeCell ref="V132:W132"/>
    <mergeCell ref="X132:Y132"/>
    <mergeCell ref="Z132:AA132"/>
    <mergeCell ref="AD131:AE131"/>
    <mergeCell ref="AF131:AG131"/>
    <mergeCell ref="AH131:AI131"/>
    <mergeCell ref="AJ131:AK131"/>
    <mergeCell ref="AL131:AM131"/>
    <mergeCell ref="B132:G132"/>
    <mergeCell ref="H132:I132"/>
    <mergeCell ref="J132:K132"/>
    <mergeCell ref="L132:M132"/>
    <mergeCell ref="N132:O132"/>
    <mergeCell ref="R131:S131"/>
    <mergeCell ref="T131:U131"/>
    <mergeCell ref="V131:W131"/>
    <mergeCell ref="X131:Y131"/>
    <mergeCell ref="Z131:AA131"/>
    <mergeCell ref="AB131:AC131"/>
    <mergeCell ref="AF130:AG130"/>
    <mergeCell ref="AH130:AI130"/>
    <mergeCell ref="AJ130:AK130"/>
    <mergeCell ref="AL130:AM130"/>
    <mergeCell ref="B131:G131"/>
    <mergeCell ref="H131:I131"/>
    <mergeCell ref="J131:K131"/>
    <mergeCell ref="L131:M131"/>
    <mergeCell ref="N131:O131"/>
    <mergeCell ref="P131:Q131"/>
    <mergeCell ref="T130:U130"/>
    <mergeCell ref="V130:W130"/>
    <mergeCell ref="X130:Y130"/>
    <mergeCell ref="Z130:AA130"/>
    <mergeCell ref="AB130:AC130"/>
    <mergeCell ref="AD130:AE130"/>
    <mergeCell ref="H129:K129"/>
    <mergeCell ref="P129:S129"/>
    <mergeCell ref="X129:AA129"/>
    <mergeCell ref="AF129:AI129"/>
    <mergeCell ref="B130:I130"/>
    <mergeCell ref="J130:K130"/>
    <mergeCell ref="L130:M130"/>
    <mergeCell ref="N130:O130"/>
    <mergeCell ref="P130:Q130"/>
    <mergeCell ref="R130:S130"/>
    <mergeCell ref="AJ121:AM121"/>
    <mergeCell ref="B122:D122"/>
    <mergeCell ref="G122:N122"/>
    <mergeCell ref="B123:D123"/>
    <mergeCell ref="G123:N123"/>
    <mergeCell ref="AE124:AL124"/>
    <mergeCell ref="R121:U121"/>
    <mergeCell ref="V121:W121"/>
    <mergeCell ref="X121:AA121"/>
    <mergeCell ref="AB121:AC121"/>
    <mergeCell ref="AD121:AG121"/>
    <mergeCell ref="AH121:AI121"/>
    <mergeCell ref="B121:C121"/>
    <mergeCell ref="D121:E121"/>
    <mergeCell ref="F121:I121"/>
    <mergeCell ref="J121:K121"/>
    <mergeCell ref="L121:O121"/>
    <mergeCell ref="P121:Q121"/>
    <mergeCell ref="AB120:AC120"/>
    <mergeCell ref="AD120:AE120"/>
    <mergeCell ref="AF120:AG120"/>
    <mergeCell ref="AH120:AI120"/>
    <mergeCell ref="AJ120:AK120"/>
    <mergeCell ref="AL120:AM120"/>
    <mergeCell ref="P120:Q120"/>
    <mergeCell ref="R120:S120"/>
    <mergeCell ref="T120:U120"/>
    <mergeCell ref="V120:W120"/>
    <mergeCell ref="X120:Y120"/>
    <mergeCell ref="Z120:AA120"/>
    <mergeCell ref="AD119:AE119"/>
    <mergeCell ref="AF119:AG119"/>
    <mergeCell ref="AH119:AI119"/>
    <mergeCell ref="AJ119:AK119"/>
    <mergeCell ref="AL119:AM119"/>
    <mergeCell ref="B120:G120"/>
    <mergeCell ref="H120:I120"/>
    <mergeCell ref="J120:K120"/>
    <mergeCell ref="L120:M120"/>
    <mergeCell ref="N120:O120"/>
    <mergeCell ref="R119:S119"/>
    <mergeCell ref="T119:U119"/>
    <mergeCell ref="V119:W119"/>
    <mergeCell ref="X119:Y119"/>
    <mergeCell ref="Z119:AA119"/>
    <mergeCell ref="AB119:AC119"/>
    <mergeCell ref="AF118:AG118"/>
    <mergeCell ref="AH118:AI118"/>
    <mergeCell ref="AJ118:AK118"/>
    <mergeCell ref="AL118:AM118"/>
    <mergeCell ref="B119:G119"/>
    <mergeCell ref="H119:I119"/>
    <mergeCell ref="J119:K119"/>
    <mergeCell ref="L119:M119"/>
    <mergeCell ref="N119:O119"/>
    <mergeCell ref="P119:Q119"/>
    <mergeCell ref="T118:U118"/>
    <mergeCell ref="V118:W118"/>
    <mergeCell ref="X118:Y118"/>
    <mergeCell ref="Z118:AA118"/>
    <mergeCell ref="AB118:AC118"/>
    <mergeCell ref="AD118:AE118"/>
    <mergeCell ref="B118:I118"/>
    <mergeCell ref="J118:K118"/>
    <mergeCell ref="L118:M118"/>
    <mergeCell ref="N118:O118"/>
    <mergeCell ref="P118:Q118"/>
    <mergeCell ref="R118:S118"/>
    <mergeCell ref="AJ111:AM111"/>
    <mergeCell ref="B112:D112"/>
    <mergeCell ref="G112:N112"/>
    <mergeCell ref="B113:D113"/>
    <mergeCell ref="G113:N113"/>
    <mergeCell ref="H117:K117"/>
    <mergeCell ref="P117:S117"/>
    <mergeCell ref="X117:AA117"/>
    <mergeCell ref="AF117:AI117"/>
    <mergeCell ref="R111:U111"/>
    <mergeCell ref="V111:W111"/>
    <mergeCell ref="X111:AA111"/>
    <mergeCell ref="AB111:AC111"/>
    <mergeCell ref="AD111:AG111"/>
    <mergeCell ref="AH111:AI111"/>
    <mergeCell ref="B111:C111"/>
    <mergeCell ref="D111:E111"/>
    <mergeCell ref="F111:I111"/>
    <mergeCell ref="J111:K111"/>
    <mergeCell ref="L111:O111"/>
    <mergeCell ref="P111:Q111"/>
    <mergeCell ref="AB110:AC110"/>
    <mergeCell ref="AD110:AE110"/>
    <mergeCell ref="AF110:AG110"/>
    <mergeCell ref="AH110:AI110"/>
    <mergeCell ref="AJ110:AK110"/>
    <mergeCell ref="AL110:AM110"/>
    <mergeCell ref="P110:Q110"/>
    <mergeCell ref="R110:S110"/>
    <mergeCell ref="T110:U110"/>
    <mergeCell ref="V110:W110"/>
    <mergeCell ref="X110:Y110"/>
    <mergeCell ref="Z110:AA110"/>
    <mergeCell ref="AD109:AE109"/>
    <mergeCell ref="AF109:AG109"/>
    <mergeCell ref="AH109:AI109"/>
    <mergeCell ref="AJ109:AK109"/>
    <mergeCell ref="AL109:AM109"/>
    <mergeCell ref="B110:G110"/>
    <mergeCell ref="H110:I110"/>
    <mergeCell ref="J110:K110"/>
    <mergeCell ref="L110:M110"/>
    <mergeCell ref="N110:O110"/>
    <mergeCell ref="R109:S109"/>
    <mergeCell ref="T109:U109"/>
    <mergeCell ref="V109:W109"/>
    <mergeCell ref="X109:Y109"/>
    <mergeCell ref="Z109:AA109"/>
    <mergeCell ref="AB109:AC109"/>
    <mergeCell ref="AF108:AG108"/>
    <mergeCell ref="AH108:AI108"/>
    <mergeCell ref="AJ108:AK108"/>
    <mergeCell ref="AL108:AM108"/>
    <mergeCell ref="B109:G109"/>
    <mergeCell ref="H109:I109"/>
    <mergeCell ref="J109:K109"/>
    <mergeCell ref="L109:M109"/>
    <mergeCell ref="N109:O109"/>
    <mergeCell ref="P109:Q109"/>
    <mergeCell ref="T108:U108"/>
    <mergeCell ref="V108:W108"/>
    <mergeCell ref="X108:Y108"/>
    <mergeCell ref="Z108:AA108"/>
    <mergeCell ref="AB108:AC108"/>
    <mergeCell ref="AD108:AE108"/>
    <mergeCell ref="B108:I108"/>
    <mergeCell ref="J108:K108"/>
    <mergeCell ref="L108:M108"/>
    <mergeCell ref="N108:O108"/>
    <mergeCell ref="P108:Q108"/>
    <mergeCell ref="R108:S108"/>
    <mergeCell ref="AJ101:AM101"/>
    <mergeCell ref="B102:D102"/>
    <mergeCell ref="G102:N102"/>
    <mergeCell ref="B103:D103"/>
    <mergeCell ref="G103:N103"/>
    <mergeCell ref="H107:K107"/>
    <mergeCell ref="P107:S107"/>
    <mergeCell ref="X107:AA107"/>
    <mergeCell ref="AF107:AI107"/>
    <mergeCell ref="R101:U101"/>
    <mergeCell ref="V101:W101"/>
    <mergeCell ref="X101:AA101"/>
    <mergeCell ref="AB101:AC101"/>
    <mergeCell ref="AD101:AG101"/>
    <mergeCell ref="AH101:AI101"/>
    <mergeCell ref="B101:C101"/>
    <mergeCell ref="D101:E101"/>
    <mergeCell ref="F101:I101"/>
    <mergeCell ref="J101:K101"/>
    <mergeCell ref="L101:O101"/>
    <mergeCell ref="P101:Q101"/>
    <mergeCell ref="AB100:AC100"/>
    <mergeCell ref="AD100:AE100"/>
    <mergeCell ref="AF100:AG100"/>
    <mergeCell ref="AH100:AI100"/>
    <mergeCell ref="AJ100:AK100"/>
    <mergeCell ref="AL100:AM100"/>
    <mergeCell ref="P100:Q100"/>
    <mergeCell ref="R100:S100"/>
    <mergeCell ref="T100:U100"/>
    <mergeCell ref="V100:W100"/>
    <mergeCell ref="X100:Y100"/>
    <mergeCell ref="Z100:AA100"/>
    <mergeCell ref="AD99:AE99"/>
    <mergeCell ref="AF99:AG99"/>
    <mergeCell ref="AH99:AI99"/>
    <mergeCell ref="AJ99:AK99"/>
    <mergeCell ref="AL99:AM99"/>
    <mergeCell ref="B100:G100"/>
    <mergeCell ref="H100:I100"/>
    <mergeCell ref="J100:K100"/>
    <mergeCell ref="L100:M100"/>
    <mergeCell ref="N100:O100"/>
    <mergeCell ref="R99:S99"/>
    <mergeCell ref="T99:U99"/>
    <mergeCell ref="V99:W99"/>
    <mergeCell ref="X99:Y99"/>
    <mergeCell ref="Z99:AA99"/>
    <mergeCell ref="AB99:AC99"/>
    <mergeCell ref="AF98:AG98"/>
    <mergeCell ref="AH98:AI98"/>
    <mergeCell ref="AJ98:AK98"/>
    <mergeCell ref="AL98:AM98"/>
    <mergeCell ref="B99:G99"/>
    <mergeCell ref="H99:I99"/>
    <mergeCell ref="J99:K99"/>
    <mergeCell ref="L99:M99"/>
    <mergeCell ref="N99:O99"/>
    <mergeCell ref="P99:Q99"/>
    <mergeCell ref="T98:U98"/>
    <mergeCell ref="V98:W98"/>
    <mergeCell ref="X98:Y98"/>
    <mergeCell ref="Z98:AA98"/>
    <mergeCell ref="AB98:AC98"/>
    <mergeCell ref="AD98:AE98"/>
    <mergeCell ref="B98:I98"/>
    <mergeCell ref="J98:K98"/>
    <mergeCell ref="L98:M98"/>
    <mergeCell ref="N98:O98"/>
    <mergeCell ref="P98:Q98"/>
    <mergeCell ref="R98:S98"/>
    <mergeCell ref="AJ91:AM91"/>
    <mergeCell ref="B92:D92"/>
    <mergeCell ref="G92:N92"/>
    <mergeCell ref="B93:D93"/>
    <mergeCell ref="G93:N93"/>
    <mergeCell ref="H97:K97"/>
    <mergeCell ref="P97:S97"/>
    <mergeCell ref="X97:AA97"/>
    <mergeCell ref="AF97:AI97"/>
    <mergeCell ref="R91:U91"/>
    <mergeCell ref="V91:W91"/>
    <mergeCell ref="X91:AA91"/>
    <mergeCell ref="AB91:AC91"/>
    <mergeCell ref="AD91:AG91"/>
    <mergeCell ref="AH91:AI91"/>
    <mergeCell ref="AF90:AG90"/>
    <mergeCell ref="AH90:AI90"/>
    <mergeCell ref="AJ90:AK90"/>
    <mergeCell ref="AL90:AM90"/>
    <mergeCell ref="B91:C91"/>
    <mergeCell ref="D91:E91"/>
    <mergeCell ref="F91:I91"/>
    <mergeCell ref="J91:K91"/>
    <mergeCell ref="L91:O91"/>
    <mergeCell ref="P91:Q91"/>
    <mergeCell ref="T90:U90"/>
    <mergeCell ref="V90:W90"/>
    <mergeCell ref="X90:Y90"/>
    <mergeCell ref="Z90:AA90"/>
    <mergeCell ref="AB90:AC90"/>
    <mergeCell ref="AD90:AE90"/>
    <mergeCell ref="AD89:AE89"/>
    <mergeCell ref="AF89:AK89"/>
    <mergeCell ref="AL89:AM89"/>
    <mergeCell ref="B90:G90"/>
    <mergeCell ref="H90:I90"/>
    <mergeCell ref="J90:K90"/>
    <mergeCell ref="L90:M90"/>
    <mergeCell ref="N90:O90"/>
    <mergeCell ref="P90:Q90"/>
    <mergeCell ref="R90:S90"/>
    <mergeCell ref="R89:S89"/>
    <mergeCell ref="T89:U89"/>
    <mergeCell ref="V89:W89"/>
    <mergeCell ref="X89:Y89"/>
    <mergeCell ref="Z89:AA89"/>
    <mergeCell ref="AB89:AC89"/>
    <mergeCell ref="AF88:AG88"/>
    <mergeCell ref="AH88:AI88"/>
    <mergeCell ref="AJ88:AK88"/>
    <mergeCell ref="AL88:AM88"/>
    <mergeCell ref="B89:G89"/>
    <mergeCell ref="H89:I89"/>
    <mergeCell ref="J89:K89"/>
    <mergeCell ref="L89:M89"/>
    <mergeCell ref="N89:O89"/>
    <mergeCell ref="P89:Q89"/>
    <mergeCell ref="T88:U88"/>
    <mergeCell ref="V88:W88"/>
    <mergeCell ref="X88:Y88"/>
    <mergeCell ref="Z88:AA88"/>
    <mergeCell ref="AB88:AC88"/>
    <mergeCell ref="AD88:AE88"/>
    <mergeCell ref="B88:I88"/>
    <mergeCell ref="J88:K88"/>
    <mergeCell ref="L88:M88"/>
    <mergeCell ref="N88:O88"/>
    <mergeCell ref="P88:Q88"/>
    <mergeCell ref="R88:S88"/>
    <mergeCell ref="AJ79:AM79"/>
    <mergeCell ref="B80:D80"/>
    <mergeCell ref="G80:N80"/>
    <mergeCell ref="B81:D81"/>
    <mergeCell ref="G81:N81"/>
    <mergeCell ref="H87:K87"/>
    <mergeCell ref="P87:S87"/>
    <mergeCell ref="X87:AA87"/>
    <mergeCell ref="AF87:AI87"/>
    <mergeCell ref="R79:U79"/>
    <mergeCell ref="V79:W79"/>
    <mergeCell ref="X79:AA79"/>
    <mergeCell ref="AB79:AC79"/>
    <mergeCell ref="AD79:AG79"/>
    <mergeCell ref="AH79:AI79"/>
    <mergeCell ref="AF78:AG78"/>
    <mergeCell ref="AH78:AI78"/>
    <mergeCell ref="AJ78:AK78"/>
    <mergeCell ref="AL78:AM78"/>
    <mergeCell ref="B79:C79"/>
    <mergeCell ref="D79:E79"/>
    <mergeCell ref="F79:I79"/>
    <mergeCell ref="J79:K79"/>
    <mergeCell ref="L79:O79"/>
    <mergeCell ref="P79:Q79"/>
    <mergeCell ref="T78:U78"/>
    <mergeCell ref="V78:W78"/>
    <mergeCell ref="X78:Y78"/>
    <mergeCell ref="Z78:AA78"/>
    <mergeCell ref="AB78:AC78"/>
    <mergeCell ref="AD78:AE78"/>
    <mergeCell ref="AD77:AE77"/>
    <mergeCell ref="AF77:AK77"/>
    <mergeCell ref="AL77:AM77"/>
    <mergeCell ref="B78:G78"/>
    <mergeCell ref="H78:I78"/>
    <mergeCell ref="J78:K78"/>
    <mergeCell ref="L78:M78"/>
    <mergeCell ref="N78:O78"/>
    <mergeCell ref="P78:Q78"/>
    <mergeCell ref="R78:S78"/>
    <mergeCell ref="R77:S77"/>
    <mergeCell ref="T77:U77"/>
    <mergeCell ref="V77:W77"/>
    <mergeCell ref="X77:Y77"/>
    <mergeCell ref="Z77:AA77"/>
    <mergeCell ref="AB77:AC77"/>
    <mergeCell ref="AF76:AG76"/>
    <mergeCell ref="AH76:AI76"/>
    <mergeCell ref="AJ76:AK76"/>
    <mergeCell ref="AL76:AM76"/>
    <mergeCell ref="B77:G77"/>
    <mergeCell ref="H77:I77"/>
    <mergeCell ref="J77:K77"/>
    <mergeCell ref="L77:M77"/>
    <mergeCell ref="N77:O77"/>
    <mergeCell ref="P77:Q77"/>
    <mergeCell ref="T76:U76"/>
    <mergeCell ref="V76:W76"/>
    <mergeCell ref="X76:Y76"/>
    <mergeCell ref="Z76:AA76"/>
    <mergeCell ref="AB76:AC76"/>
    <mergeCell ref="AD76:AE76"/>
    <mergeCell ref="B76:I76"/>
    <mergeCell ref="J76:K76"/>
    <mergeCell ref="L76:M76"/>
    <mergeCell ref="N76:O76"/>
    <mergeCell ref="P76:Q76"/>
    <mergeCell ref="R76:S76"/>
    <mergeCell ref="AJ69:AM69"/>
    <mergeCell ref="B70:D70"/>
    <mergeCell ref="G70:N70"/>
    <mergeCell ref="B71:D71"/>
    <mergeCell ref="G71:N71"/>
    <mergeCell ref="H75:K75"/>
    <mergeCell ref="P75:S75"/>
    <mergeCell ref="X75:AA75"/>
    <mergeCell ref="AF75:AI75"/>
    <mergeCell ref="R69:U69"/>
    <mergeCell ref="V69:W69"/>
    <mergeCell ref="X69:AA69"/>
    <mergeCell ref="AB69:AC69"/>
    <mergeCell ref="AD69:AG69"/>
    <mergeCell ref="AH69:AI69"/>
    <mergeCell ref="AF68:AG68"/>
    <mergeCell ref="AH68:AI68"/>
    <mergeCell ref="AJ68:AK68"/>
    <mergeCell ref="AL68:AM68"/>
    <mergeCell ref="B69:C69"/>
    <mergeCell ref="D69:E69"/>
    <mergeCell ref="F69:I69"/>
    <mergeCell ref="J69:K69"/>
    <mergeCell ref="L69:O69"/>
    <mergeCell ref="P69:Q69"/>
    <mergeCell ref="T68:U68"/>
    <mergeCell ref="V68:W68"/>
    <mergeCell ref="X68:Y68"/>
    <mergeCell ref="Z68:AA68"/>
    <mergeCell ref="AB68:AC68"/>
    <mergeCell ref="AD68:AE68"/>
    <mergeCell ref="AD67:AE67"/>
    <mergeCell ref="AF67:AK67"/>
    <mergeCell ref="AL67:AM67"/>
    <mergeCell ref="B68:G68"/>
    <mergeCell ref="H68:I68"/>
    <mergeCell ref="J68:K68"/>
    <mergeCell ref="L68:M68"/>
    <mergeCell ref="N68:O68"/>
    <mergeCell ref="P68:Q68"/>
    <mergeCell ref="R68:S68"/>
    <mergeCell ref="R67:S67"/>
    <mergeCell ref="T67:U67"/>
    <mergeCell ref="V67:W67"/>
    <mergeCell ref="X67:Y67"/>
    <mergeCell ref="Z67:AA67"/>
    <mergeCell ref="AB67:AC67"/>
    <mergeCell ref="AF66:AG66"/>
    <mergeCell ref="AH66:AI66"/>
    <mergeCell ref="AJ66:AK66"/>
    <mergeCell ref="AL66:AM66"/>
    <mergeCell ref="B67:G67"/>
    <mergeCell ref="H67:I67"/>
    <mergeCell ref="J67:K67"/>
    <mergeCell ref="L67:M67"/>
    <mergeCell ref="N67:O67"/>
    <mergeCell ref="P67:Q67"/>
    <mergeCell ref="T66:U66"/>
    <mergeCell ref="V66:W66"/>
    <mergeCell ref="X66:Y66"/>
    <mergeCell ref="Z66:AA66"/>
    <mergeCell ref="AB66:AC66"/>
    <mergeCell ref="AD66:AE66"/>
    <mergeCell ref="B66:I66"/>
    <mergeCell ref="J66:K66"/>
    <mergeCell ref="L66:M66"/>
    <mergeCell ref="N66:O66"/>
    <mergeCell ref="P66:Q66"/>
    <mergeCell ref="R66:S66"/>
    <mergeCell ref="AJ59:AM59"/>
    <mergeCell ref="B60:D60"/>
    <mergeCell ref="G60:N60"/>
    <mergeCell ref="B61:D61"/>
    <mergeCell ref="G61:N61"/>
    <mergeCell ref="H65:K65"/>
    <mergeCell ref="P65:S65"/>
    <mergeCell ref="X65:AA65"/>
    <mergeCell ref="AF65:AI65"/>
    <mergeCell ref="R59:U59"/>
    <mergeCell ref="V59:W59"/>
    <mergeCell ref="X59:AA59"/>
    <mergeCell ref="AB59:AC59"/>
    <mergeCell ref="AD59:AG59"/>
    <mergeCell ref="AH59:AI59"/>
    <mergeCell ref="B59:C59"/>
    <mergeCell ref="D59:E59"/>
    <mergeCell ref="F59:I59"/>
    <mergeCell ref="J59:K59"/>
    <mergeCell ref="L59:O59"/>
    <mergeCell ref="P59:Q59"/>
    <mergeCell ref="AB58:AC58"/>
    <mergeCell ref="AD58:AE58"/>
    <mergeCell ref="AF58:AG58"/>
    <mergeCell ref="AH58:AI58"/>
    <mergeCell ref="AJ58:AK58"/>
    <mergeCell ref="AL58:AM58"/>
    <mergeCell ref="P58:Q58"/>
    <mergeCell ref="R58:S58"/>
    <mergeCell ref="T58:U58"/>
    <mergeCell ref="V58:W58"/>
    <mergeCell ref="X58:Y58"/>
    <mergeCell ref="Z58:AA58"/>
    <mergeCell ref="AD57:AE57"/>
    <mergeCell ref="AF57:AG57"/>
    <mergeCell ref="AH57:AI57"/>
    <mergeCell ref="AJ57:AK57"/>
    <mergeCell ref="AL57:AM57"/>
    <mergeCell ref="B58:G58"/>
    <mergeCell ref="H58:I58"/>
    <mergeCell ref="J58:K58"/>
    <mergeCell ref="L58:M58"/>
    <mergeCell ref="N58:O58"/>
    <mergeCell ref="R57:S57"/>
    <mergeCell ref="T57:U57"/>
    <mergeCell ref="V57:W57"/>
    <mergeCell ref="X57:Y57"/>
    <mergeCell ref="Z57:AA57"/>
    <mergeCell ref="AB57:AC57"/>
    <mergeCell ref="AF56:AG56"/>
    <mergeCell ref="AH56:AI56"/>
    <mergeCell ref="AJ56:AK56"/>
    <mergeCell ref="AL56:AM56"/>
    <mergeCell ref="B57:G57"/>
    <mergeCell ref="H57:I57"/>
    <mergeCell ref="J57:K57"/>
    <mergeCell ref="L57:M57"/>
    <mergeCell ref="N57:O57"/>
    <mergeCell ref="P57:Q57"/>
    <mergeCell ref="T56:U56"/>
    <mergeCell ref="V56:W56"/>
    <mergeCell ref="X56:Y56"/>
    <mergeCell ref="Z56:AA56"/>
    <mergeCell ref="AB56:AC56"/>
    <mergeCell ref="AD56:AE56"/>
    <mergeCell ref="B56:I56"/>
    <mergeCell ref="J56:K56"/>
    <mergeCell ref="L56:M56"/>
    <mergeCell ref="N56:O56"/>
    <mergeCell ref="P56:Q56"/>
    <mergeCell ref="R56:S56"/>
    <mergeCell ref="AJ49:AM49"/>
    <mergeCell ref="B50:D50"/>
    <mergeCell ref="G50:N50"/>
    <mergeCell ref="B51:D51"/>
    <mergeCell ref="G51:N51"/>
    <mergeCell ref="H55:K55"/>
    <mergeCell ref="P55:S55"/>
    <mergeCell ref="X55:AA55"/>
    <mergeCell ref="AF55:AI55"/>
    <mergeCell ref="R49:U49"/>
    <mergeCell ref="V49:W49"/>
    <mergeCell ref="X49:AA49"/>
    <mergeCell ref="AB49:AC49"/>
    <mergeCell ref="AD49:AG49"/>
    <mergeCell ref="AH49:AI49"/>
    <mergeCell ref="AF48:AG48"/>
    <mergeCell ref="AH48:AI48"/>
    <mergeCell ref="AJ48:AK48"/>
    <mergeCell ref="AL48:AM48"/>
    <mergeCell ref="B49:C49"/>
    <mergeCell ref="D49:E49"/>
    <mergeCell ref="F49:I49"/>
    <mergeCell ref="J49:K49"/>
    <mergeCell ref="L49:O49"/>
    <mergeCell ref="P49:Q49"/>
    <mergeCell ref="T48:U48"/>
    <mergeCell ref="V48:W48"/>
    <mergeCell ref="X48:Y48"/>
    <mergeCell ref="Z48:AA48"/>
    <mergeCell ref="AB48:AC48"/>
    <mergeCell ref="AD48:AE48"/>
    <mergeCell ref="AD47:AE47"/>
    <mergeCell ref="AF47:AK47"/>
    <mergeCell ref="AL47:AM47"/>
    <mergeCell ref="B48:G48"/>
    <mergeCell ref="H48:I48"/>
    <mergeCell ref="J48:K48"/>
    <mergeCell ref="L48:M48"/>
    <mergeCell ref="N48:O48"/>
    <mergeCell ref="P48:Q48"/>
    <mergeCell ref="R48:S48"/>
    <mergeCell ref="R47:S47"/>
    <mergeCell ref="T47:U47"/>
    <mergeCell ref="V47:W47"/>
    <mergeCell ref="X47:Y47"/>
    <mergeCell ref="Z47:AA47"/>
    <mergeCell ref="AB47:AC47"/>
    <mergeCell ref="AF46:AG46"/>
    <mergeCell ref="AH46:AI46"/>
    <mergeCell ref="AJ46:AK46"/>
    <mergeCell ref="AL46:AM46"/>
    <mergeCell ref="B47:G47"/>
    <mergeCell ref="H47:I47"/>
    <mergeCell ref="J47:K47"/>
    <mergeCell ref="L47:M47"/>
    <mergeCell ref="N47:O47"/>
    <mergeCell ref="P47:Q47"/>
    <mergeCell ref="T46:U46"/>
    <mergeCell ref="V46:W46"/>
    <mergeCell ref="X46:Y46"/>
    <mergeCell ref="Z46:AA46"/>
    <mergeCell ref="AB46:AC46"/>
    <mergeCell ref="AD46:AE46"/>
    <mergeCell ref="H45:K45"/>
    <mergeCell ref="P45:S45"/>
    <mergeCell ref="X45:AA45"/>
    <mergeCell ref="AF45:AI45"/>
    <mergeCell ref="B46:I46"/>
    <mergeCell ref="J46:K46"/>
    <mergeCell ref="L46:M46"/>
    <mergeCell ref="N46:O46"/>
    <mergeCell ref="P46:Q46"/>
    <mergeCell ref="R46:S46"/>
    <mergeCell ref="AJ37:AM37"/>
    <mergeCell ref="B38:D38"/>
    <mergeCell ref="G38:N38"/>
    <mergeCell ref="B39:D39"/>
    <mergeCell ref="G39:N39"/>
    <mergeCell ref="AE40:AL40"/>
    <mergeCell ref="R37:U37"/>
    <mergeCell ref="V37:W37"/>
    <mergeCell ref="X37:AA37"/>
    <mergeCell ref="AB37:AC37"/>
    <mergeCell ref="AD37:AG37"/>
    <mergeCell ref="AH37:AI37"/>
    <mergeCell ref="AF36:AG36"/>
    <mergeCell ref="AH36:AI36"/>
    <mergeCell ref="AJ36:AK36"/>
    <mergeCell ref="AL36:AM36"/>
    <mergeCell ref="B37:C37"/>
    <mergeCell ref="D37:E37"/>
    <mergeCell ref="F37:I37"/>
    <mergeCell ref="J37:K37"/>
    <mergeCell ref="L37:O37"/>
    <mergeCell ref="P37:Q37"/>
    <mergeCell ref="T36:U36"/>
    <mergeCell ref="V36:W36"/>
    <mergeCell ref="X36:Y36"/>
    <mergeCell ref="Z36:AA36"/>
    <mergeCell ref="AB36:AC36"/>
    <mergeCell ref="AD36:AE36"/>
    <mergeCell ref="AD35:AE35"/>
    <mergeCell ref="AF35:AK35"/>
    <mergeCell ref="AL35:AM35"/>
    <mergeCell ref="B36:G36"/>
    <mergeCell ref="H36:I36"/>
    <mergeCell ref="J36:K36"/>
    <mergeCell ref="L36:M36"/>
    <mergeCell ref="N36:O36"/>
    <mergeCell ref="P36:Q36"/>
    <mergeCell ref="R36:S36"/>
    <mergeCell ref="R35:S35"/>
    <mergeCell ref="T35:U35"/>
    <mergeCell ref="V35:W35"/>
    <mergeCell ref="X35:Y35"/>
    <mergeCell ref="Z35:AA35"/>
    <mergeCell ref="AB35:AC35"/>
    <mergeCell ref="AF34:AG34"/>
    <mergeCell ref="AH34:AI34"/>
    <mergeCell ref="AJ34:AK34"/>
    <mergeCell ref="AL34:AM34"/>
    <mergeCell ref="B35:G35"/>
    <mergeCell ref="H35:I35"/>
    <mergeCell ref="J35:K35"/>
    <mergeCell ref="L35:M35"/>
    <mergeCell ref="N35:O35"/>
    <mergeCell ref="P35:Q35"/>
    <mergeCell ref="T34:U34"/>
    <mergeCell ref="V34:W34"/>
    <mergeCell ref="X34:Y34"/>
    <mergeCell ref="Z34:AA34"/>
    <mergeCell ref="AB34:AC34"/>
    <mergeCell ref="AD34:AE34"/>
    <mergeCell ref="B34:I34"/>
    <mergeCell ref="J34:K34"/>
    <mergeCell ref="L34:M34"/>
    <mergeCell ref="N34:O34"/>
    <mergeCell ref="P34:Q34"/>
    <mergeCell ref="R34:S34"/>
    <mergeCell ref="AJ27:AM27"/>
    <mergeCell ref="B28:D28"/>
    <mergeCell ref="G28:N28"/>
    <mergeCell ref="B29:D29"/>
    <mergeCell ref="G29:N29"/>
    <mergeCell ref="H33:K33"/>
    <mergeCell ref="P33:S33"/>
    <mergeCell ref="X33:AA33"/>
    <mergeCell ref="AF33:AI33"/>
    <mergeCell ref="R27:U27"/>
    <mergeCell ref="V27:W27"/>
    <mergeCell ref="X27:AA27"/>
    <mergeCell ref="AB27:AC27"/>
    <mergeCell ref="AD27:AG27"/>
    <mergeCell ref="AH27:AI27"/>
    <mergeCell ref="AF26:AG26"/>
    <mergeCell ref="AH26:AI26"/>
    <mergeCell ref="AJ26:AK26"/>
    <mergeCell ref="AL26:AM26"/>
    <mergeCell ref="B27:C27"/>
    <mergeCell ref="D27:E27"/>
    <mergeCell ref="F27:I27"/>
    <mergeCell ref="J27:K27"/>
    <mergeCell ref="L27:O27"/>
    <mergeCell ref="P27:Q27"/>
    <mergeCell ref="T26:U26"/>
    <mergeCell ref="V26:W26"/>
    <mergeCell ref="X26:Y26"/>
    <mergeCell ref="Z26:AA26"/>
    <mergeCell ref="AB26:AC26"/>
    <mergeCell ref="AD26:AE26"/>
    <mergeCell ref="AD25:AE25"/>
    <mergeCell ref="AF25:AK25"/>
    <mergeCell ref="AL25:AM25"/>
    <mergeCell ref="B26:G26"/>
    <mergeCell ref="H26:I26"/>
    <mergeCell ref="J26:K26"/>
    <mergeCell ref="L26:M26"/>
    <mergeCell ref="N26:O26"/>
    <mergeCell ref="P26:Q26"/>
    <mergeCell ref="R26:S26"/>
    <mergeCell ref="R25:S25"/>
    <mergeCell ref="T25:U25"/>
    <mergeCell ref="V25:W25"/>
    <mergeCell ref="X25:Y25"/>
    <mergeCell ref="Z25:AA25"/>
    <mergeCell ref="AB25:AC25"/>
    <mergeCell ref="AF24:AG24"/>
    <mergeCell ref="AH24:AI24"/>
    <mergeCell ref="AJ24:AK24"/>
    <mergeCell ref="AL24:AM24"/>
    <mergeCell ref="B25:G25"/>
    <mergeCell ref="H25:I25"/>
    <mergeCell ref="J25:K25"/>
    <mergeCell ref="L25:M25"/>
    <mergeCell ref="N25:O25"/>
    <mergeCell ref="P25:Q25"/>
    <mergeCell ref="T24:U24"/>
    <mergeCell ref="V24:W24"/>
    <mergeCell ref="X24:Y24"/>
    <mergeCell ref="Z24:AA24"/>
    <mergeCell ref="AB24:AC24"/>
    <mergeCell ref="AD24:AE24"/>
    <mergeCell ref="B24:I24"/>
    <mergeCell ref="J24:K24"/>
    <mergeCell ref="L24:M24"/>
    <mergeCell ref="N24:O24"/>
    <mergeCell ref="P24:Q24"/>
    <mergeCell ref="R24:S24"/>
    <mergeCell ref="AJ17:AM17"/>
    <mergeCell ref="B18:D18"/>
    <mergeCell ref="G18:N18"/>
    <mergeCell ref="B19:D19"/>
    <mergeCell ref="G19:N19"/>
    <mergeCell ref="H23:K23"/>
    <mergeCell ref="P23:S23"/>
    <mergeCell ref="X23:AA23"/>
    <mergeCell ref="AF23:AI23"/>
    <mergeCell ref="R17:U17"/>
    <mergeCell ref="V17:W17"/>
    <mergeCell ref="X17:AA17"/>
    <mergeCell ref="AB17:AC17"/>
    <mergeCell ref="AD17:AG17"/>
    <mergeCell ref="AH17:AI17"/>
    <mergeCell ref="B17:C17"/>
    <mergeCell ref="D17:E17"/>
    <mergeCell ref="F17:I17"/>
    <mergeCell ref="J17:K17"/>
    <mergeCell ref="L17:O17"/>
    <mergeCell ref="P17:Q17"/>
    <mergeCell ref="AB16:AC16"/>
    <mergeCell ref="AD16:AE16"/>
    <mergeCell ref="AF16:AG16"/>
    <mergeCell ref="AH16:AI16"/>
    <mergeCell ref="AJ16:AK16"/>
    <mergeCell ref="AL16:AM16"/>
    <mergeCell ref="P16:Q16"/>
    <mergeCell ref="R16:S16"/>
    <mergeCell ref="T16:U16"/>
    <mergeCell ref="V16:W16"/>
    <mergeCell ref="X16:Y16"/>
    <mergeCell ref="Z16:AA16"/>
    <mergeCell ref="AD15:AE15"/>
    <mergeCell ref="AF15:AG15"/>
    <mergeCell ref="AH15:AI15"/>
    <mergeCell ref="AJ15:AK15"/>
    <mergeCell ref="AL15:AM15"/>
    <mergeCell ref="B16:G16"/>
    <mergeCell ref="H16:I16"/>
    <mergeCell ref="J16:K16"/>
    <mergeCell ref="L16:M16"/>
    <mergeCell ref="N16:O16"/>
    <mergeCell ref="R15:S15"/>
    <mergeCell ref="T15:U15"/>
    <mergeCell ref="V15:W15"/>
    <mergeCell ref="X15:Y15"/>
    <mergeCell ref="Z15:AA15"/>
    <mergeCell ref="AB15:AC15"/>
    <mergeCell ref="AF14:AG14"/>
    <mergeCell ref="AH14:AI14"/>
    <mergeCell ref="AJ14:AK14"/>
    <mergeCell ref="AL14:AM14"/>
    <mergeCell ref="B15:G15"/>
    <mergeCell ref="H15:I15"/>
    <mergeCell ref="J15:K15"/>
    <mergeCell ref="L15:M15"/>
    <mergeCell ref="N15:O15"/>
    <mergeCell ref="P15:Q15"/>
    <mergeCell ref="T14:U14"/>
    <mergeCell ref="V14:W14"/>
    <mergeCell ref="X14:Y14"/>
    <mergeCell ref="Z14:AA14"/>
    <mergeCell ref="AB14:AC14"/>
    <mergeCell ref="AD14:AE14"/>
    <mergeCell ref="B14:I14"/>
    <mergeCell ref="J14:K14"/>
    <mergeCell ref="L14:M14"/>
    <mergeCell ref="N14:O14"/>
    <mergeCell ref="P14:Q14"/>
    <mergeCell ref="R14:S14"/>
    <mergeCell ref="S10:Z10"/>
    <mergeCell ref="AE10:AL10"/>
    <mergeCell ref="H13:K13"/>
    <mergeCell ref="P13:S13"/>
    <mergeCell ref="X13:AA13"/>
    <mergeCell ref="AF13:AI13"/>
    <mergeCell ref="AJ7:AM7"/>
    <mergeCell ref="B8:D8"/>
    <mergeCell ref="G8:N8"/>
    <mergeCell ref="P8:X8"/>
    <mergeCell ref="B9:D9"/>
    <mergeCell ref="G9:N9"/>
    <mergeCell ref="R7:U7"/>
    <mergeCell ref="V7:W7"/>
    <mergeCell ref="X7:AA7"/>
    <mergeCell ref="AB7:AC7"/>
    <mergeCell ref="AD7:AG7"/>
    <mergeCell ref="AH7:AI7"/>
    <mergeCell ref="AF6:AG6"/>
    <mergeCell ref="AH6:AI6"/>
    <mergeCell ref="AJ6:AK6"/>
    <mergeCell ref="AL6:AM6"/>
    <mergeCell ref="B7:C7"/>
    <mergeCell ref="D7:E7"/>
    <mergeCell ref="F7:I7"/>
    <mergeCell ref="J7:K7"/>
    <mergeCell ref="L7:O7"/>
    <mergeCell ref="P7:Q7"/>
    <mergeCell ref="T6:U6"/>
    <mergeCell ref="V6:W6"/>
    <mergeCell ref="X6:Y6"/>
    <mergeCell ref="Z6:AA6"/>
    <mergeCell ref="AB6:AC6"/>
    <mergeCell ref="AD6:AE6"/>
    <mergeCell ref="AD5:AE5"/>
    <mergeCell ref="AF5:AK5"/>
    <mergeCell ref="AL5:AM5"/>
    <mergeCell ref="B6:G6"/>
    <mergeCell ref="H6:I6"/>
    <mergeCell ref="J6:K6"/>
    <mergeCell ref="L6:M6"/>
    <mergeCell ref="N6:O6"/>
    <mergeCell ref="P6:Q6"/>
    <mergeCell ref="R6:S6"/>
    <mergeCell ref="R5:S5"/>
    <mergeCell ref="T5:U5"/>
    <mergeCell ref="V5:W5"/>
    <mergeCell ref="X5:Y5"/>
    <mergeCell ref="Z5:AA5"/>
    <mergeCell ref="AB5:AC5"/>
    <mergeCell ref="AF4:AG4"/>
    <mergeCell ref="AH4:AI4"/>
    <mergeCell ref="AJ4:AK4"/>
    <mergeCell ref="AL4:AM4"/>
    <mergeCell ref="B5:G5"/>
    <mergeCell ref="H5:I5"/>
    <mergeCell ref="J5:K5"/>
    <mergeCell ref="L5:M5"/>
    <mergeCell ref="N5:O5"/>
    <mergeCell ref="P5:Q5"/>
    <mergeCell ref="T4:U4"/>
    <mergeCell ref="V4:W4"/>
    <mergeCell ref="X4:Y4"/>
    <mergeCell ref="Z4:AA4"/>
    <mergeCell ref="AB4:AC4"/>
    <mergeCell ref="AD4:AE4"/>
    <mergeCell ref="H3:K3"/>
    <mergeCell ref="P3:S3"/>
    <mergeCell ref="X3:AA3"/>
    <mergeCell ref="AF3:AI3"/>
    <mergeCell ref="B4:I4"/>
    <mergeCell ref="J4:K4"/>
    <mergeCell ref="L4:M4"/>
    <mergeCell ref="N4:O4"/>
    <mergeCell ref="P4:Q4"/>
    <mergeCell ref="R4:S4"/>
  </mergeCells>
  <phoneticPr fontId="2"/>
  <dataValidations count="5">
    <dataValidation type="list" allowBlank="1" showInputMessage="1" showErrorMessage="1" sqref="O8:O9 O18:O19 O28:O29 O38:O39 O50:O51 O60:O61 O70:O71 O80:O81 O92:O93 O102:O103 O112:O113 O122:O123 O134:O135 O144:O145 O154:O155 O164:O165 O176:O177 O186:O187 O196:O197 O206:O207 O218:O219 O228:O229">
      <formula1>勝敗</formula1>
    </dataValidation>
    <dataValidation type="list" allowBlank="1" showInputMessage="1" showErrorMessage="1" sqref="AJ7:AM7 AJ17:AM17 AJ27:AM27 AJ37:AM37 AJ49:AM49 AJ59:AM59 AJ69:AM69 AJ79:AM79 AJ91:AM91 AJ101:AM101 AJ111:AM111 AJ121:AM121 AJ133:AM133 AJ143:AM143 AJ153:AM153 AJ163:AM163 AJ175:AM175 AJ185:AM185 AJ195:AM195 AJ205:AM205 AJ217:AM217 AJ227:AM227">
      <formula1>放送</formula1>
    </dataValidation>
    <dataValidation type="list" allowBlank="1" showInputMessage="1" showErrorMessage="1" sqref="AD7:AG7 AD17:AG17 AD27:AG27 AD37:AG37 AD49:AG49 AD59:AG59 AD69:AG69 AD79:AG79 AD91:AG91 AD101:AG101 AD111:AG111 AD121:AG121 AD133:AG133 AD143:AG143 AD153:AG153 AD163:AG163 AD175:AG175 AD185:AG185 AD195:AG195 AD205:AG205 AD217:AG217 AD227:AG227">
      <formula1>記録</formula1>
    </dataValidation>
    <dataValidation type="list" allowBlank="1" showInputMessage="1" showErrorMessage="1" sqref="F7:I7 L7:O7 R7:U7 X7:AA7 F17:I17 L17:O17 R17:U17 X17:AA17 F27:I27 L27:O27 R27:U27 X27:AA27 F37:I37 L37:O37 R37:U37 X37:AA37 F49:I49 L49:O49 R49:U49 X49:AA49 F59:I59 L59:O59 R59:U59 X59:AA59 F69:I69 L69:O69 R69:U69 X69:AA69 F79:I79 L79:O79 R79:U79 X79:AA79 F91:I91 L91:O91 R91:U91 X91:AA91 F101:I101 L101:O101 R101:U101 X101:AA101 F111:I111 L111:O111 R111:U111 X111:AA111 F121:I121 L121:O121 R121:U121 X121:AA121 F133:I133 L133:O133 R133:U133 X133:AA133 F143:I143 L143:O143 R143:U143 X143:AA143 F153:I153 L153:O153 R153:U153 X153:AA153 F163:I163 L163:O163 R163:U163 X163:AA163 F175:I175 L175:O175 R175:U175 X175:AA175 F185:I185 L185:O185 R185:U185 X185:AA185 F195:I195 L195:O195 R195:U195 X195:AA195 F205:I205 L205:O205 R205:U205 X205:AA205 F217:I217 L217:O217 R217:U217 X217:AA217 F227:I227 L227:O227 R227:U227 X227:AA227">
      <formula1>審判</formula1>
    </dataValidation>
    <dataValidation type="list" allowBlank="1" showInputMessage="1" showErrorMessage="1" sqref="B5:G6 B15:G16 B25:G26 B35:G36 B47:G48 B57:G58 B67:G68 B77:G78 B89:G90 B99:G100 B109:G110 B119:G120 B131:G132 B141:G142 B151:G152 B161:G162 B173:G174 B183:G184 B193:G194 B203:G204 B215:G216 B225:G226">
      <formula1>チーム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KAWAMURA</dc:creator>
  <cp:lastModifiedBy>TORU KAWAMURA</cp:lastModifiedBy>
  <dcterms:created xsi:type="dcterms:W3CDTF">2015-08-14T00:42:31Z</dcterms:created>
  <dcterms:modified xsi:type="dcterms:W3CDTF">2015-08-14T00:44:03Z</dcterms:modified>
</cp:coreProperties>
</file>